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ED6" lockStructure="1"/>
  <bookViews>
    <workbookView xWindow="240" yWindow="165" windowWidth="22995" windowHeight="9465"/>
  </bookViews>
  <sheets>
    <sheet name="Анкета" sheetId="1" r:id="rId1"/>
    <sheet name="Сервис" sheetId="2" state="hidden" r:id="rId2"/>
  </sheets>
  <definedNames>
    <definedName name="_ftn1" localSheetId="0">Анкета!$A$12</definedName>
    <definedName name="_ftnref1" localSheetId="0">Анкета!$B$9</definedName>
    <definedName name="_xlnm._FilterDatabase" localSheetId="0" hidden="1">Анкета!$A$33:$K$240</definedName>
    <definedName name="_xlnm.Print_Area" localSheetId="0">Анкета!$A$1:$K$267</definedName>
  </definedNames>
  <calcPr calcId="145621"/>
</workbook>
</file>

<file path=xl/calcChain.xml><?xml version="1.0" encoding="utf-8"?>
<calcChain xmlns="http://schemas.openxmlformats.org/spreadsheetml/2006/main">
  <c r="L4" i="2" l="1"/>
  <c r="L5" i="2"/>
  <c r="L6" i="2"/>
  <c r="L7" i="2"/>
  <c r="L8" i="2"/>
  <c r="L9" i="2"/>
  <c r="L10" i="2"/>
  <c r="L11" i="2"/>
  <c r="L3" i="2"/>
  <c r="J65" i="1"/>
  <c r="J226" i="1"/>
  <c r="J208" i="1"/>
  <c r="J194" i="1"/>
  <c r="J175" i="1"/>
  <c r="J156" i="1"/>
  <c r="J141" i="1"/>
  <c r="J74" i="1"/>
  <c r="J47" i="1"/>
  <c r="J101" i="1"/>
  <c r="J79" i="1"/>
  <c r="J78" i="1"/>
  <c r="J35" i="1"/>
  <c r="J34" i="1"/>
  <c r="J11" i="1"/>
  <c r="B26" i="1"/>
  <c r="J164" i="1" l="1"/>
  <c r="J195" i="1"/>
  <c r="J157" i="1"/>
  <c r="J179" i="1"/>
  <c r="J178" i="1"/>
  <c r="J177" i="1"/>
  <c r="J158" i="1"/>
  <c r="J57" i="1"/>
  <c r="J176" i="1"/>
  <c r="J56" i="1"/>
  <c r="J161" i="1"/>
  <c r="J59" i="1"/>
  <c r="J159" i="1"/>
  <c r="J58" i="1"/>
  <c r="J163" i="1"/>
  <c r="I4" i="2"/>
  <c r="J4" i="2"/>
  <c r="K4" i="2"/>
  <c r="I5" i="2"/>
  <c r="J5" i="2"/>
  <c r="K5" i="2"/>
  <c r="I6" i="2"/>
  <c r="J6" i="2"/>
  <c r="K6" i="2"/>
  <c r="I7" i="2"/>
  <c r="J7" i="2"/>
  <c r="K7" i="2"/>
  <c r="I8" i="2"/>
  <c r="J8" i="2"/>
  <c r="K8" i="2"/>
  <c r="I9" i="2"/>
  <c r="J9" i="2"/>
  <c r="K9" i="2"/>
  <c r="I10" i="2"/>
  <c r="J10" i="2"/>
  <c r="K10" i="2"/>
  <c r="I11" i="2"/>
  <c r="J11" i="2"/>
  <c r="K11" i="2"/>
  <c r="J3" i="2"/>
  <c r="K3" i="2"/>
  <c r="I3" i="2"/>
  <c r="H4" i="2" l="1"/>
  <c r="H5" i="2"/>
  <c r="H6" i="2"/>
  <c r="H7" i="2"/>
  <c r="H8" i="2"/>
  <c r="H9" i="2"/>
  <c r="H10" i="2"/>
  <c r="H11" i="2"/>
  <c r="H3" i="2"/>
  <c r="F18" i="1"/>
  <c r="F36" i="1" l="1"/>
  <c r="F37" i="1" s="1"/>
  <c r="F38" i="1" s="1"/>
  <c r="F39" i="1" s="1"/>
  <c r="F40" i="1" s="1"/>
  <c r="F41" i="1" s="1"/>
  <c r="F42" i="1" s="1"/>
  <c r="F43" i="1" s="1"/>
  <c r="F44" i="1" s="1"/>
  <c r="F45" i="1" s="1"/>
  <c r="F46" i="1" s="1"/>
  <c r="F47" i="1" s="1"/>
  <c r="F48" i="1" s="1"/>
  <c r="F49" i="1" s="1"/>
  <c r="F50" i="1" s="1"/>
  <c r="F51" i="1" s="1"/>
  <c r="F52" i="1" s="1"/>
  <c r="F54" i="1" s="1"/>
  <c r="F55" i="1" s="1"/>
  <c r="F56" i="1" s="1"/>
  <c r="F57" i="1" s="1"/>
  <c r="F58" i="1" s="1"/>
  <c r="F59" i="1" s="1"/>
  <c r="F60" i="1" s="1"/>
  <c r="F61" i="1" s="1"/>
  <c r="F62" i="1" s="1"/>
  <c r="F63" i="1" s="1"/>
  <c r="F64" i="1" s="1"/>
  <c r="F65" i="1" s="1"/>
  <c r="F67" i="1" s="1"/>
  <c r="F68" i="1" s="1"/>
  <c r="F69" i="1" s="1"/>
  <c r="F70" i="1" s="1"/>
  <c r="F71" i="1" s="1"/>
  <c r="F72" i="1" s="1"/>
  <c r="F73" i="1" s="1"/>
  <c r="F74" i="1" s="1"/>
  <c r="F75" i="1" s="1"/>
  <c r="F76" i="1" s="1"/>
  <c r="F77" i="1" s="1"/>
  <c r="F78" i="1" s="1"/>
  <c r="F79" i="1" s="1"/>
  <c r="F81" i="1" s="1"/>
  <c r="F82" i="1" s="1"/>
  <c r="F83" i="1" s="1"/>
  <c r="F84" i="1" s="1"/>
  <c r="F85" i="1" s="1"/>
  <c r="F86" i="1" s="1"/>
  <c r="F87" i="1" s="1"/>
  <c r="F88" i="1" s="1"/>
  <c r="F89" i="1" s="1"/>
  <c r="F90" i="1" s="1"/>
  <c r="F91" i="1" s="1"/>
  <c r="F92" i="1" s="1"/>
  <c r="F93" i="1" s="1"/>
  <c r="F94" i="1" s="1"/>
  <c r="F95" i="1" s="1"/>
  <c r="F96" i="1" s="1"/>
  <c r="F97" i="1" s="1"/>
  <c r="F98" i="1" s="1"/>
  <c r="F100" i="1" s="1"/>
  <c r="F101" i="1" s="1"/>
  <c r="F102" i="1" s="1"/>
  <c r="F103" i="1" s="1"/>
  <c r="F104" i="1" s="1"/>
  <c r="F105" i="1" s="1"/>
  <c r="F106" i="1" s="1"/>
  <c r="F107" i="1" s="1"/>
  <c r="F108" i="1" s="1"/>
  <c r="F109" i="1" s="1"/>
  <c r="F110" i="1" s="1"/>
  <c r="F112" i="1" s="1"/>
  <c r="F113" i="1" s="1"/>
  <c r="F114" i="1" s="1"/>
  <c r="F115" i="1" s="1"/>
  <c r="F116" i="1" s="1"/>
  <c r="F117" i="1" s="1"/>
  <c r="F118" i="1" s="1"/>
  <c r="F119" i="1" s="1"/>
  <c r="F120" i="1" s="1"/>
  <c r="F121" i="1" s="1"/>
  <c r="F122" i="1" s="1"/>
  <c r="F123" i="1" s="1"/>
  <c r="F124" i="1" s="1"/>
  <c r="F125" i="1" s="1"/>
  <c r="F126" i="1" s="1"/>
  <c r="F127" i="1" s="1"/>
  <c r="F128" i="1" s="1"/>
  <c r="F130" i="1" s="1"/>
  <c r="F131" i="1" s="1"/>
  <c r="F132" i="1" s="1"/>
  <c r="F133" i="1" s="1"/>
  <c r="F134" i="1" s="1"/>
  <c r="F135" i="1" s="1"/>
  <c r="F136" i="1" s="1"/>
  <c r="F137" i="1" s="1"/>
  <c r="F138" i="1" s="1"/>
  <c r="F139" i="1" s="1"/>
  <c r="F140" i="1" s="1"/>
  <c r="F141" i="1" s="1"/>
  <c r="F142" i="1" s="1"/>
  <c r="F143" i="1" s="1"/>
  <c r="F144" i="1" s="1"/>
  <c r="F145" i="1" s="1"/>
  <c r="F146" i="1" s="1"/>
  <c r="F147" i="1" s="1"/>
  <c r="F149" i="1" s="1"/>
  <c r="F150" i="1" s="1"/>
  <c r="F151" i="1" s="1"/>
  <c r="F152" i="1" s="1"/>
  <c r="F153" i="1" s="1"/>
  <c r="F154" i="1" s="1"/>
  <c r="F155" i="1" s="1"/>
  <c r="F156" i="1" s="1"/>
  <c r="F157" i="1" s="1"/>
  <c r="F158" i="1" s="1"/>
  <c r="F159" i="1" s="1"/>
  <c r="F161" i="1" s="1"/>
  <c r="F162" i="1" s="1"/>
  <c r="F163" i="1" s="1"/>
  <c r="F164" i="1" s="1"/>
  <c r="F165" i="1" s="1"/>
  <c r="F166" i="1" s="1"/>
  <c r="F167" i="1" s="1"/>
  <c r="F168" i="1" s="1"/>
  <c r="F169" i="1" s="1"/>
  <c r="F170" i="1" s="1"/>
  <c r="F171" i="1" s="1"/>
  <c r="F172" i="1" s="1"/>
  <c r="F173" i="1" s="1"/>
  <c r="F175" i="1" s="1"/>
  <c r="F176" i="1" s="1"/>
  <c r="F177" i="1" s="1"/>
  <c r="F178" i="1" s="1"/>
  <c r="F179" i="1" s="1"/>
  <c r="F180" i="1" s="1"/>
  <c r="F181" i="1" s="1"/>
  <c r="F182" i="1" s="1"/>
  <c r="F183" i="1" s="1"/>
  <c r="F184" i="1" s="1"/>
  <c r="F185" i="1" s="1"/>
  <c r="F186" i="1" s="1"/>
  <c r="F187" i="1" s="1"/>
  <c r="F188" i="1" s="1"/>
  <c r="F189" i="1" s="1"/>
  <c r="F191" i="1" s="1"/>
  <c r="F192" i="1" s="1"/>
  <c r="F193" i="1" s="1"/>
  <c r="F194" i="1" s="1"/>
  <c r="F195" i="1" s="1"/>
  <c r="F196" i="1" s="1"/>
  <c r="F197" i="1" s="1"/>
  <c r="F198" i="1" s="1"/>
  <c r="F199" i="1" s="1"/>
  <c r="F200" i="1" s="1"/>
  <c r="F201" i="1" s="1"/>
  <c r="F203" i="1" s="1"/>
  <c r="F204" i="1" s="1"/>
  <c r="F205" i="1" s="1"/>
  <c r="F206" i="1" s="1"/>
  <c r="F207" i="1" s="1"/>
  <c r="F208" i="1" s="1"/>
  <c r="F210" i="1" s="1"/>
  <c r="F211" i="1" s="1"/>
  <c r="F212" i="1" s="1"/>
  <c r="F213" i="1" s="1"/>
  <c r="F214" i="1" s="1"/>
  <c r="F215" i="1" s="1"/>
  <c r="F216" i="1" s="1"/>
  <c r="F217" i="1" s="1"/>
  <c r="F218" i="1" s="1"/>
  <c r="F219" i="1" s="1"/>
  <c r="F220" i="1" s="1"/>
  <c r="F222" i="1" s="1"/>
  <c r="F223" i="1" s="1"/>
  <c r="F224" i="1" s="1"/>
  <c r="F225" i="1" s="1"/>
  <c r="F226" i="1" s="1"/>
  <c r="F227" i="1" s="1"/>
  <c r="F228" i="1" s="1"/>
  <c r="F229" i="1" s="1"/>
  <c r="F230" i="1" s="1"/>
  <c r="F231" i="1" s="1"/>
  <c r="F232" i="1" s="1"/>
  <c r="F233" i="1" s="1"/>
  <c r="F235" i="1" s="1"/>
  <c r="F236" i="1" s="1"/>
  <c r="F237" i="1" s="1"/>
  <c r="F238" i="1" s="1"/>
  <c r="F239" i="1" s="1"/>
  <c r="F240" i="1" s="1"/>
  <c r="F244" i="1" l="1"/>
  <c r="F245" i="1" s="1"/>
  <c r="F246" i="1" s="1"/>
  <c r="F247" i="1" s="1"/>
  <c r="F248" i="1" s="1"/>
  <c r="F249" i="1" s="1"/>
  <c r="F250" i="1" s="1"/>
  <c r="F251" i="1" s="1"/>
  <c r="F252" i="1" s="1"/>
  <c r="F255" i="1" s="1"/>
  <c r="F258" i="1" s="1"/>
  <c r="F259" i="1" s="1"/>
  <c r="F260" i="1" s="1"/>
  <c r="F261" i="1" s="1"/>
  <c r="F262" i="1" s="1"/>
  <c r="F263" i="1" s="1"/>
  <c r="F264" i="1" s="1"/>
  <c r="F265" i="1" s="1"/>
  <c r="F266" i="1" s="1"/>
  <c r="F267" i="1" s="1"/>
</calcChain>
</file>

<file path=xl/sharedStrings.xml><?xml version="1.0" encoding="utf-8"?>
<sst xmlns="http://schemas.openxmlformats.org/spreadsheetml/2006/main" count="541" uniqueCount="301">
  <si>
    <t>1.2.  ИНН</t>
  </si>
  <si>
    <t>2. Контроль исполнения пункта 2 статьи 7 Федерального закона от 07.08.2001 № 115-ФЗ «О противодействии легализации (отмыванию) доходов, полученных преступным путем, и финансированию терроризма»</t>
  </si>
  <si>
    <t>Вопрос анкеты</t>
  </si>
  <si>
    <r>
      <t xml:space="preserve">Ответ (Да/Нет)
</t>
    </r>
    <r>
      <rPr>
        <sz val="10"/>
        <color theme="1"/>
        <rFont val="Calibri"/>
        <family val="2"/>
        <charset val="204"/>
        <scheme val="minor"/>
      </rPr>
      <t>(выберете из списка)</t>
    </r>
  </si>
  <si>
    <t>Примечание</t>
  </si>
  <si>
    <t>Сообщение</t>
  </si>
  <si>
    <t>2.2. Анализ ПВК</t>
  </si>
  <si>
    <t>2.2.1.Определение вида некредитной финансовой организации и соответсвующих требований к ПВК</t>
  </si>
  <si>
    <t>Доход, полученный за предшествующий год превышает 120 млн рублей?</t>
  </si>
  <si>
    <t>Доход, полученный за предшествующий год превышает 800 млн рублей?</t>
  </si>
  <si>
    <t>Управляющая компания</t>
  </si>
  <si>
    <t>Негосударственный пенсионный фонд</t>
  </si>
  <si>
    <t>Кредитный кооператив</t>
  </si>
  <si>
    <t>Микрофинансовая организация</t>
  </si>
  <si>
    <t>Страховой брокер</t>
  </si>
  <si>
    <t>Общество взаимного страхования</t>
  </si>
  <si>
    <t>Ломбард</t>
  </si>
  <si>
    <t>Профессиональный участник рынка ценных бумаг</t>
  </si>
  <si>
    <t>Страховая организация</t>
  </si>
  <si>
    <t>Виды НФО</t>
  </si>
  <si>
    <t>Штатная численность НФО превышает 15 человек?</t>
  </si>
  <si>
    <t>Штатная численность НФО превышает 100 человек?</t>
  </si>
  <si>
    <t xml:space="preserve">Вопрос анкеты </t>
  </si>
  <si>
    <t>Ссылка на номер страницы ПВК</t>
  </si>
  <si>
    <t>Поянение в случае ответа "Нет"</t>
  </si>
  <si>
    <t>1. ПВК являются комплексным документом</t>
  </si>
  <si>
    <t>2. ПВК являются комплектом документов и в соответствии с п.1.6. Положения Банка России 445-П содержит перечень внутренних документов НФО, входящих в состав данного комплекта</t>
  </si>
  <si>
    <t>3. В соответствии с п.1.7. Положения Банка России № 445-П ПВК включают следующие программы:</t>
  </si>
  <si>
    <t>Х</t>
  </si>
  <si>
    <t>• программа, определяющая порядок взаимодействия НФО с лицами, которым поручено проведение идентификации (упрощенной идентификации) (в случае поручения НФО проведения идентификации (упрощенной идентификации) иным лицам)</t>
  </si>
  <si>
    <t>• иные программы, разработанные НФО по своему усмотрению (не обязательно)</t>
  </si>
  <si>
    <t>• программа подготовки и обучения кадров НФО в сфере ПОД/ФТ</t>
  </si>
  <si>
    <t>• программа  организации в НФО работы с представленными клиентом документами и (или) сведениями об отсутствии оснований для принятия решений об отказе в выполнении распоряжения клиента о совершении операции, запросами и решениями межведомственной комиссии, созданной при Банке России</t>
  </si>
  <si>
    <t>• программа организации системы ПОД/ФТ</t>
  </si>
  <si>
    <t xml:space="preserve">• программа идентификации клиента, представителя клиента, выгодоприобретателя, бенефициарного владельца </t>
  </si>
  <si>
    <t>• программа управления риском легализации (отмывания) доходов, полученных преступным путем, и финансирования терроризма</t>
  </si>
  <si>
    <t>• программа выявления в деятельности клиентов операций (сделок), подлежащих обязательному контролю, и операций (сделок), в отношении которых возникают подозрения, что они осуществляются в целях легализации (отмывания) доходов, полученных преступным путем, или финансирования терроризма</t>
  </si>
  <si>
    <t>• программа, определяющая порядок применения мер по замораживанию (блокированию) денежных средств или иного имущества клиента и порядок проведения проверки наличия среди своих клиентов организаций и физических лиц, в отношении которых применены либо должны применяться меры по замораживанию (блокированию) денежных средств или иного имущества</t>
  </si>
  <si>
    <t>• программа, определяющая порядок приостановления операций с денежными средствами или иным имуществом</t>
  </si>
  <si>
    <t>• программа организации работы по отказу в выполнении распоряжения клиента о совершении операции</t>
  </si>
  <si>
    <t>• положения о статусе, функциях, правах и обязанностях ответственного сотрудника, о функциях и полномочиях сотрудников подразделения по ПОД/ФТ</t>
  </si>
  <si>
    <t>• порядок взаимодействия ответственного сотрудника, сотрудников подразделения по ПОД/ФТ с иными сотрудниками НФО (при наличии таких сотрудников в НФО)</t>
  </si>
  <si>
    <t>• порядок взаимодействия НФО с ее обособленными подразделениями (филиалами) (при их наличии) по вопросам ПОД/ФТ</t>
  </si>
  <si>
    <t>• порядок документального фиксирования информации (документов), полученной (полученных) НФО при реализации ПВК по ПОД/ФТ</t>
  </si>
  <si>
    <t>• порядок хранения информации (документов), полученной (полученных) НФО в результате реализации ПВК по ПОД/ФТ</t>
  </si>
  <si>
    <t>• порядок взаимодействия с клиентами, в том числе обслуживаемыми с использованием технологий дистанционного обслуживания (в случае если НФО использует в своей деятельности технологии дистанционного обслуживания клиентов)</t>
  </si>
  <si>
    <t>• описание общей структуры системы ПОД/ФТ, ее элементов (уровней), включая подразделение по ПОД/ФТ (статус (подчиненность), структура, задачи, функции, порядок организации работы)</t>
  </si>
  <si>
    <t>• порядок информирования сотрудниками НФО, в том числе ответственным сотрудником, руководителя НФО и сотрудника, выполняющего функции внутреннего контроля в НФО, о ставших им известными фактах нарушения законодательства Российской Федерации в сфере ПОД/ФТ, допущенных сотрудниками НФО</t>
  </si>
  <si>
    <t>• порядок проверки осуществления внутреннего контроля за соблюдением НФО и ее сотрудниками законодательства Российской Федерации в сфере ПОД/ФТ, ПВК по ПОД/ФТ</t>
  </si>
  <si>
    <t>• перечень специальных электронных технологий, специального программного обеспечения (программных средств, продуктов), используемых НФО для осуществления внутреннего контроля в целях ПОД/ФТ (в случаях их использования), в том числе сведения об их разработчиках</t>
  </si>
  <si>
    <t>4.1. Программа организации системы ПОД/ФТ включает следующие пункты:</t>
  </si>
  <si>
    <t>4.2. Программа организации системы ПОД/ФТ содержит следующие функции ответственного  сотрудника:</t>
  </si>
  <si>
    <t>• организация разработки и представления ПВК по ПОД/ФТ на утверждение лицу, осуществляющему функции единоличного исполнительного органа НФО</t>
  </si>
  <si>
    <t>• принятие решений при осуществлении внутреннего контроля в целях ПОД/ФТ, в том числе при возникновении сомнений в части правомерности квалификации операции как операции, подлежащей обязательному контролю, об отнесении операции клиента к операциям, в отношении которых возникают подозрения, что они осуществляются в целях легализации (отмывания) доходов, полученных преступным путем, или финансирования терроризма, о действиях НФО в отношении операции клиента, по которой возникают подозрения, что она осуществляется в целях легализации (отмывания) доходов, полученных преступным путем, или финансирования терроризма, а также в отношении клиента, совершающего такую операцию (указанные функции могут выполняться сотрудниками подразделения по ПОД/ФТ при предоставлении им соответствующих полномочий в соответствии с внутренними документами НФО)</t>
  </si>
  <si>
    <t>• организация представления и контроль за представлением сведений в уполномоченный орган</t>
  </si>
  <si>
    <t>• представление руководителю НФО текущей отчетности в сроки и в порядке, которые определяются внутренними документами НФО (за исключением случая, когда функции ответственного сотрудника выполняет руководитель НФО), подготовка и представление не реже одного раза в год коллегиальному исполнительному органу НФО письменного отчета, согласованного с руководителем НФО, о результатах реализации ПВК по ПОД/ФТ, рекомендуемых мерах по улучшению системы ПОД/ФТ (при наличии в НФО коллегиального исполнительного органа)</t>
  </si>
  <si>
    <t>• иные функции в соответствии с внутренними документами НФО</t>
  </si>
  <si>
    <t>4.3. Программа организации системы ПОД/ФТ содержит следующие права и обязанности  ответственного  сотрудника:</t>
  </si>
  <si>
    <t>• право давать указания, касающиеся проведения операции (заключения сделки), в том числе о задержке ее проведения (заключения) в целях получения дополнительной или проверки имеющейся информации о клиенте или об операции (сделке);</t>
  </si>
  <si>
    <t>• право запрашивать и получать от руководителей и сотрудников подразделений НФО (при наличии таких подразделений) необходимые документы, в том числе распорядительные и бухгалтерские документы (документы по операциям (сделкам);</t>
  </si>
  <si>
    <t>• право снимать копии с полученных документов, электронных файлов</t>
  </si>
  <si>
    <t>• право доступа в помещения подразделений НФО, а также в помещения, используемые для хранения документов (архивы), компьютерной обработки данных (компьютерные залы) и хранения данных на электронных носителях</t>
  </si>
  <si>
    <t>• обязанность обеспечивать сохранность и возврат полученных от руководителей и сотрудников подразделений документов;</t>
  </si>
  <si>
    <t>• обязанность обеспечивать конфиденциальность информации, полученной при осуществлении своих функций</t>
  </si>
  <si>
    <t>• иные права и обязанности в соответствии с внутренними документами НФО</t>
  </si>
  <si>
    <t>• порядок, в том числе периодичность (не реже одного раза в год), проведения внутренних проверок выполнения ПВК по ПОД/ФТ, требований законодательства Российской Федерации в сфере ПОД/ФТ</t>
  </si>
  <si>
    <t>• положение о представлении руководителю НФО по результатам проверок письменных отчетов, содержащих сведения обо всех выявленных нарушениях законодательства Российской Федерации в сфере ПОД/ФТ, ПВК по ПОД/ФТ, а также о принятых мерах по результатам проверок</t>
  </si>
  <si>
    <t>5.1. Программа идентификации содержит:</t>
  </si>
  <si>
    <t>5.2. Программой идентификации  предусмотрено, что  НФО принимает  решение о признании физического лица бенефициарным владельцем в случае, если физическое лицо прямо или косвенно (через третьих лиц, в том числе через юридическое лицо, нескольких юридических лиц либо группу связанных юридических лиц) владеет (имеет преобладающее участие более 25 процентов в капитале) клиентом - юридическим лицом либо физическое лицо имеет возможность контролировать действия клиента с учетом, в частности, наличия у физического лица права (возможности), в том числе на основании договора с клиентом, использовать свои полномочия с целью оказания влияния на величину дохода клиента, воздействовать на принимаемые клиентом решения об осуществлении сделок (в том числе несущих кредитный риск (о выдаче займов (кредитов), гарантий и так далее), а также финансовых операций</t>
  </si>
  <si>
    <t>5.2.1 НФО определены иные факторы наличия у физического лица возможности контролировать действия клиента, на основании которых такое физическое лицо будет признано НФО бенефициарным владельцем клиента.</t>
  </si>
  <si>
    <t>5.2.2. Программой идентификации предусмотрено, что признание физического лица бенефициарным владельцем  является результатом анализа совокупности имеющихся у НФО документов и (или) информации о клиенте и о таком физическом лице.</t>
  </si>
  <si>
    <t>5.3. Программа идентификации не противоречит Положению Банка России № 444-П:</t>
  </si>
  <si>
    <t xml:space="preserve">5.3.1. До приема на обслуживание предусмотрена идентификация </t>
  </si>
  <si>
    <t>5.3.2. Сведения, получаемые в целях  идентификации  (упрощенной идентификации) клиентов-физических лиц, идентификации представителей клиента, выгодоприобретателей – физических лиц и бенефициарных владельцев соответствуют  приложению 1 Положения Банка России № 444-П</t>
  </si>
  <si>
    <t>5.3.4. Случаи не проведения идентификации соответствуют  п. 1.2. Положения Банка России № 444-П.</t>
  </si>
  <si>
    <t>5.3.7. Требования, предъявляемые к документам, позволяющих идентифицировать клиента, представителя клиента, выгодоприобретателя, бенефициарного владельца, соответствуют  пункту 2.4 Положения Банка России № 444-П.</t>
  </si>
  <si>
    <t>5.3.8. ПВК содержат обязанность фиксирования  сведений о клиенте, представителе клиента, выгодоприобретателе, бенефициарном владельце в анкете (досье) клиента, представляющей собой отдельный документ или комплект документов, оформленные на бумажном и  (или) электронном носителе</t>
  </si>
  <si>
    <t>5.3.9. ПВК содержат форму анкеты (досье) и (или) порядок ведения  анкеты (досье)</t>
  </si>
  <si>
    <t xml:space="preserve">5.3.10. Требования к сведениям, включаемым в анкету (досье) клиента  соответствуют Приложению 3 к Положению Банка России № 444-П </t>
  </si>
  <si>
    <t>5.3.11. ПВК содержат возможность фиксирования  и хранения сведений, включаемых в анкету (досье) клиента в электронной базе данных, при этом  содержится условие об обеспечении оперативного доступа в постоянном режиме для проверки информации о клиенте, представителе клиента, выгодоприобретателе, бенефициарном владельце.</t>
  </si>
  <si>
    <t>5.3.12 ПВК  содержат условия, при совокупности  которых НФО вправе не проводить повторную идентификацию клиента, представителя клиента, выгодоприобретателя, бенефициарного владельца:</t>
  </si>
  <si>
    <t>6. Программа управления риском.</t>
  </si>
  <si>
    <t>6.1. Программа управления риском содержит  обязанность НФО по установлению риска клиента – классификации клиентов с учетом критериев риска, по которым осуществляется оценка степени (уровня) риска совершения клиентом операций (за исключением сделок) в целях легализации доходов, полученных престпуным путем, и финансирования терроризма</t>
  </si>
  <si>
    <t>6.2. Программа управления риском содержит  обязанность НФО по установлению риска использования услуг НФО в целях легализации (отмывания) доходов, полученных преступным путем, и финансирования терроризма – определения риска вовлеченности НФО и ее сотрудников в использование услуг НФО в целях легализации (отмывания) доходов, полученных преступным путем, и финансирования терроризма.</t>
  </si>
  <si>
    <t>6.3. Программа управления риском содержит обязанность НФО проводить оценку риска в отношении всех клиентов, за исключением случаев установленных Федеральным законом  № 115-ФЗ, при которых идентификация клиента, представителя клиента, выгодоприобретателя и бенефициарного владельца не проводится</t>
  </si>
  <si>
    <t>6.4. Шкала определения степени (уровня) риска клиента содержит не менее чем две степени (уровня)</t>
  </si>
  <si>
    <t xml:space="preserve">6.5. Для оценки риска клиента в ПВК предусмотрены следующие категории риска: риск по типу клиента и (или) бенефициарного владельца; страновой риск; риск, связанный с проведением определенного вида операций. </t>
  </si>
  <si>
    <t>6.6. Программа управления риском содержит все факторы, влияющие на оценку риска клиента по категории «риск по типу клиента и (или) бенефициарного владельца», указанные в приложении 2 к Положению Банка России № 445-П.</t>
  </si>
  <si>
    <t>6.7. Программа управления риском содержит все факторы, влияющие на оценку риска клиента по категории «страновой риск», указанные в приложении 2 к Положению Банка России № 445-П.</t>
  </si>
  <si>
    <t>6.8. Программа управления риском содержит все факторы, влияющие на оценку риска клиента по категории «риск, связанный с проведением клиентом определенного вида операций»,  указанные в приложении 2 к Положению Банка России № 445-П.</t>
  </si>
  <si>
    <t>6.9. В Программу управления риском включены:</t>
  </si>
  <si>
    <t>7. Программа выявления операций.</t>
  </si>
  <si>
    <t>7.1. Программа выявления операций содержит процедуры в отношении установленных статьей Федеральным законом  № 115-ФЗ  операций, подлежащих обязательному контролю.</t>
  </si>
  <si>
    <t>7.2. Программа выявления операций содержит процедуры в отношении операций, применительно к которым при реализации НФО ПВК возникают подозрения, что они осуществляются в целях легализации (отмывания) доходов, полученных преступным путем, или финансирования терроризма</t>
  </si>
  <si>
    <t>7.5.1. Форма сообщения соответствует пункту 5.4. Положения Банка России № 445-П</t>
  </si>
  <si>
    <t>8. Программа по замораживанию (блокированию) денежных средств и иного имущества и проведению проверки)</t>
  </si>
  <si>
    <t>9. Программа, определяющая порядок приостановления операций с денежными средствами или иным имуществом.</t>
  </si>
  <si>
    <t>10. Программа организации работы по отказу в выполнении распоряжения клиента о совершении операции  содержит:</t>
  </si>
  <si>
    <t>10.1. перечень оснований для отказа в выполнении распоряжения клиента о совершении операции, установленный НФО с учетом пункта 11 статьи 7 Федерального закона № 115-ФЗ, который предусматривает право отказа НФО при:</t>
  </si>
  <si>
    <t>10.2. положения о факторах, влияющих на принятие решения об отказе в выполнении распоряжения клиента о совершении операции, сформулированные с учетом программы управления риском и программы выявления операций, а также специфики деятельности НФО.</t>
  </si>
  <si>
    <t>10.3. порядок информирования клиента о принятом в соответствии с пунктом 11 статьи 7 Федерального закона № 115-ФЗ некредитной финансовой организацией в отношении него решения об отказе в выполнении распоряжении клиента о совершении операции</t>
  </si>
  <si>
    <t>10.4. порядок информирования физического лица, юридического лица, иностранной структуры без образования юридического лица о причинах принятия НФО решения об отказе в выполнении распоряжения клиента о совершении операции в соответствии с пунктом 11 статьи 7 Федерального закона № 115-ФЗ в случае его (ее) обращения в НФО, а также о наличии у физического лица, юридического лица, иностранной структуры без образования юридического лица права представить в любое структурное подразделение НФО документы и (или) сведения об отсутствии оснований для принятия решения об отказе в выполнении распоряжения клиента о совершении операции, способах их представления</t>
  </si>
  <si>
    <t>10.5. порядок учета и фиксирования информации о случаях отказа в соответствии с пунктом 11 статьи 7 Федерального закона № 115-ФЗ от выполнения распоряжения клиента о совершении операции и основаниях принятия таких решений;</t>
  </si>
  <si>
    <t>10.6. иные положения по усмотрению некредитной финансовой организации.</t>
  </si>
  <si>
    <t>10.8. ПВК содержат порядок дальнейших действий в отношении клиента в случае отказа от выполнения распоряжения клиента о совершении операции с учетом положений главы 8.1. Положения Банка России № 445-П</t>
  </si>
  <si>
    <t>10.9. Программа организации работы по отказу в выполнении распоряжения клиента о совершении операции соответствует Указанию Банка России № 3484-У в части порядка и сроков предоставления информации в уполномоченный орган.</t>
  </si>
  <si>
    <t>12. Программа организации в НФО работы с предоставленными документами и (или сведениями об отсутствии оснований для принятия решения об отказе в выполнении распоряжения клиента о совершении операции, запросами и решениями межведомственной комиссии содержит:</t>
  </si>
  <si>
    <t>12.1. положения об определении структурного подразделения (структурных подразделений) и (или) должностного лица (должностных лиц) НФО, уполномоченных рассматривать представленные клиентом документы и (или) сведения об отсутствии оснований для принятия решения об отказе в выполнении распоряжения клиента о совершении операции</t>
  </si>
  <si>
    <t>12.2. положения об определении структурного подразделения (структурных подразделений) и (или) должностного лица (должностных лиц) НФО, уполномоченных сообщать клиенту об устранении оснований, в соответствии с которыми ранее было принято решение об отказе в выполнении распоряжения клиента о совершении операции, либо о невозможности устранения соответствующих оснований исходя из документов и (или) сведений, представленных клиентом (далее при совместном упоминании - устранение (невозможность устранения) оснований, в соответствии с которыми ранее было принято решение об отказе)</t>
  </si>
  <si>
    <t>12.3. положения об определении структурного подразделения (структурных подразделений) и (или) должностного лица (должностных лиц) НФО, уполномоченных исполнять запросы межведомственной комиссии о представлении мотивированного обоснования принятого решения об отказе в выполнении распоряжения клиента о совершении операции и мотивированного обоснования о невозможности устранения оснований, в соответствии с которыми было принято решение об отказе в выполнении распоряжения клиента о совершении операции, исходя из документов и (или) сведений, представленных заявителем в соответствии с абзацем первым пункта 13.4 статьи 7 Федерального закона № 115-ФЗ (далее - мотивированные обоснования) (далее - запросы о представлении мотивированных обоснований).</t>
  </si>
  <si>
    <t>12.4. порядок информационного взаимодействия между структурными подразделениями и (или) должностными лицами, уполномоченными совершать указанные в пунктах 12.1.-12.3. настоящей таблицы действия, если такие полномочия предоставлены более чем одному структурному подразделению или должностному лицу</t>
  </si>
  <si>
    <t>12.5. порядок приема представляемых клиентом документов и (или) сведений об отсутствии оснований для принятия решения об отказе в выполнении распоряжения клиента о совершении операции, обеспечивающий беспрепятственный прием таких документов и сведений в любом структурном подразделении НФО.</t>
  </si>
  <si>
    <t>12.7. порядок подготовки и направления сообщения клиенту об устранении (о невозможности устранения) оснований, в соответствии с которыми ранее было принято решение об отказе.</t>
  </si>
  <si>
    <t>12.8. порядок информирования клиента о наличии у него права обратиться с заявлением и документами и (или) сведениями в межведомственную комиссию в случае направления клиенту сообщения о невозможности устранения оснований, в соответствии с которыми ранее было принято решение об отказе в выполнении распоряжения клиента о совершении операции</t>
  </si>
  <si>
    <t>12.9. порядок доведения до лиц, уполномоченных НФО на выполнение распоряжений о совершении операций, информации об устранении (о невозможности устранения) оснований, в соответствии с которыми ранее было принято решение об отказе.</t>
  </si>
  <si>
    <t>12.10. порядок рассмотрения и исполнения с учетом срока, установленного межведомственной комиссией, запроса о представлении мотивированных обоснований.</t>
  </si>
  <si>
    <t>12.11. порядок исполнения решения межведомственной комиссии об отсутствии оснований, в соответствии с которыми НФО ранее было принято решение об отказе в выполнении распоряжения клиента о совершении операции (далее - решение межведомственной комиссии об отсутствии оснований для отказа)</t>
  </si>
  <si>
    <t>12.12. порядок доведения до лиц, уполномоченных НФО на выполнение распоряжений о совершении операций, информации о решении межведомственной комиссии об отсутствии оснований для отказа, решении межведомственной комиссии об отсутствии оснований для пересмотра решения, принятого НФО, исходя из документов и (или) сведений, представленных заявителем</t>
  </si>
  <si>
    <t>12.13. порядок информирования уполномоченного органа об устранении оснований, в соответствии с которыми ранее было принято решение об отказе в выполнении распоряжения клиента о совершении операции, сведения о котором были представлены в уполномоченный орган</t>
  </si>
  <si>
    <t>12.14. порядок учета и хранения представленных клиентом документов и (или) сведений об отсутствии оснований для принятия решения об отказе в выполнении распоряжения клиента о совершении операции, сообщений об устранении (о невозможности устранения) оснований, в соответствии с которыми ранее было принято решение об отказе, запросов о представлении мотивированных обоснований, мотивированных обоснований, решений межведомственной комиссии об отсутствии оснований для отказа, решений межведомственной комиссии об отсутствии оснований для пересмотра решения, принятого НФО, исходя из документов и (или) сведений, представленных заявителем</t>
  </si>
  <si>
    <t xml:space="preserve">12.15. иные положения по усмотрению НФО </t>
  </si>
  <si>
    <t>5.3.3. Сведения, получаемые в целях идентификации клиентов и выгодоприобретателей, являющихся юридическими лицами, иностранными структурами без образования юридического лица, индивидуальными предпринимателями, физическими лицами, занимающимися в установленном законодательством Российской Федерации порядке частной практикой соответствуют  приложению 2 Положения Банка России № 444-П</t>
  </si>
  <si>
    <t>9.1. Программа, определяющая порядок приостановления операций с денежными средствами или иным имуществом, соответствует статье 7 Федерального закона № 115-ФЗ.</t>
  </si>
  <si>
    <t xml:space="preserve">12.6. порядок рассмотрения с учетом срока, установленного абзацем вторым пункта 13.4 статьи 7 Федерального закона № 115-ФЗ, представленных клиентом документов и (или) сведений об отсутствии оснований для принятия решения об отказе в выполнении распоряжения клиента о совершении операции, обеспечивающий всестороннее, полное и объективное их рассмотрение[7]. </t>
  </si>
  <si>
    <t>5. Программа идентификации</t>
  </si>
  <si>
    <t>• порядок идентификации клиента, представителя клиента (в том числе лица, осуществляющего функции единоличного исполнительного органа, как представителя клиента), выгодоприобретателя, бенефициарного владельца, в том числе особенности процедуры упрощенной идентификации</t>
  </si>
  <si>
    <t>• порядок проверки наличия или отсутствия в отношении клиента, представителя клиента, выгодоприобретателя и бенефициарного владельца сведений, получаемых в соответствии с пунктом 2 статьи 6 и пунктом 2 статьи 7.4 Федерального закона № 115-ФЗ</t>
  </si>
  <si>
    <t>• указание на обязательное использование НФО при проведении процедуры идентификации доступных на законных основаниях источников информации (с указанием источников), в том числе использование сведений, предоставляемых органами государственной власти</t>
  </si>
  <si>
    <t>• положения о мерах, направленных на выявление  НФО среди физических лиц, находящихся или принимаемых на обслуживание, лиц, указанных в статье 7.3 Федерального закона № 115-ФЗ</t>
  </si>
  <si>
    <t>• перечень мер (процедур), направленных на выявление и идентификацию НФО бенефициарных владельцев клиентов</t>
  </si>
  <si>
    <t>• основания для признания физического лица бенефициарным владельцем клиента (в обязательном порядке используются квалифицирующие признаки, содержащиеся в определении понятия "бенефициарный владелец", установленного Федеральным законом № 115-ФЗ, такие как прямое или косвенное (через третьих лиц) владение (наличие преобладающего участия более 25 процентов в капитале) клиентом - юридическим лицом либо наличие возможности контролировать действия клиента)</t>
  </si>
  <si>
    <t>• основания для признания в качестве бенефициарного владельца лица, осуществляющего функции единоличного исполнительного органа клиента - юридического лица, иностранной структуры без образования юридического лица (при невозможности выявления иного бенефициарного владельца)</t>
  </si>
  <si>
    <t>• положения о способах и формах фиксирования сведений (информации), получаемых НФО в результате идентификации клиентов, представителей клиентов, выгодоприобретателей и бенефициарных владельцев</t>
  </si>
  <si>
    <t>• особенности процедуры идентификации выгодоприобретателя, который не был идентифицирован НФО до приема клиента на обслуживание в связи с информацией клиента об отсутствии выгодоприобретателя в планируемых им к совершению операциях (сделках) с денежными средствами или иным имуществом, при принятии его на обслуживание</t>
  </si>
  <si>
    <t>• порядок обновления сведений (информации), полученных НФО в результате идентификации клиентов, представителей клиентов, выгодоприобретателей и бенефициарных владельцев, с указанием периодичности их обновления</t>
  </si>
  <si>
    <t>• указание способов взаимодействия НФО с клиентом при запросе сведений и документов, необходимых для проведения идентификации (обновления идентификационных сведений), а также особенностей взаимодействия с клиентом, который обслуживается с использованием систем дистанционного обслуживания (в случае если НФО использует в своей деятельности технологии дистанционного обслуживания клиентов)</t>
  </si>
  <si>
    <t>• положения о принимаемых НФО мерах, направленных на получение информации о клиенте, указанной в подпункте 1.1 пункта 1 статьи 7 Федерального закона № 115-ФЗ</t>
  </si>
  <si>
    <t>• порядок взаимодействия НФО с третьими лицами, осуществляющими сбор сведений и документов в целях идентификации лиц, принимаемых НФО на обслуживание (в случае если НФО привлекает третьих лиц для сбора сведений и документов в целях идентификации)</t>
  </si>
  <si>
    <t>• порядок обеспечения доступа сотрудников НФО к информации, полученной при проведении идентификации (за исключением НФО, не привлекающих иных лиц для осуществления своей деятельности (не имеющих иных сотрудников, кроме руководителя или индивидуального предпринимателя, самостоятельно осуществляющего свою деятельность), при условии, что руководитель такой НФО (индивидуальный предприниматель) самостоятельно осуществляет функции ответственного сотрудника</t>
  </si>
  <si>
    <t>• порядок оценки степени (уровня) риска совершения клиентом операций в целях легализации (отмывания) доходов, полученных преступным путем, и финансирования терроризма, основания оценки такого риска</t>
  </si>
  <si>
    <t>• порядок проведения НФО мероприятий по проверке информации о клиенте, представителе клиента, выгодоприобретателе, бенефициарном владельцев</t>
  </si>
  <si>
    <t>• клиента – физическое  или юридическое лицо, иностранную структуру без образования юридического лица, индивидуального предпринимателя, физическое лицо, занимающееся в установленном законодательством Российской Федерации порядке частной практикой, которым НФО оказывает услугу на разовой основе либо которых принимает на обслуживание, предполагающее длящийся характер отношений, при осуществлении операций с денежными средствами или иным имуществом в рамках своей профессиональной деятельности в качестве НФО</t>
  </si>
  <si>
    <t>• представителя клиента -  лицо, при совершении операции действующее от имени и в интересах или за счет клиента, полномочия которого основаны на доверенности, договоре, акте уполномоченного государственного органа или органа местного самоуправления, законе, а также единоличный исполнительный орган юридического лица (идентификация юридического лица, являющегося представителем клиента, осуществляется в объеме, предусмотренном для клиентов - юридических лиц, за исключением сведений, предусмотренных подпунктами 2.4-2.8 пункта 2 приложения 2 Положения Банка России № 444-П)</t>
  </si>
  <si>
    <t>• выгодоприобретателя - лицо, не являющееся непосредственно участником операции, к выгоде которого действует клиент, в том числе на основании агентского договора, договоров поручения, комиссии и доверительного управления, при проведении операций с денежными средствами и иным имуществом</t>
  </si>
  <si>
    <t>• идентификация клиента, представителя клиента, выгодоприобретателя, бенефициарного владельца, упрощенная идентификация клиента - физического лица ранее проведена, и клиент находится на обслуживании</t>
  </si>
  <si>
    <t>• у НФО отсутствуют сомнения в достоверности и точности ранее полученной информации, а также ее достаточности для исполнения требований Федерального закона № 115-ФЗ</t>
  </si>
  <si>
    <t>• к сведениям об этом клиенте, представителе клиента, выгодоприобретателе, бенефициарном владельце обеспечен оперативный доступ в постоянном режиме в порядке, установленном НФО в правилах внутреннего контроля в целях ПОД/ФТ</t>
  </si>
  <si>
    <t>• иные положения по усмотрению НФО</t>
  </si>
  <si>
    <t>• организация системы управления риском легализации (отмывания) доходов, полученных преступным путем, и финансирования терроризма в зависимости от оценки риска клиента и риска использования услуг НФО  в целях легализации (отмывания) доходов, полученных преступным путем, и финансирования терроризма</t>
  </si>
  <si>
    <t>• методика выявления и оценки риска легализации (отмывания) доходов, полученных преступным путем, и финансирования терроризма в отношении риска клиента и в отношении риска использования услуг НФО в целях легализации (отмывания) доходов, полученных преступным путем, и финансирования терроризма</t>
  </si>
  <si>
    <t>• порядок присвоения, порядок и сроки пересмотра степени (уровня) риска клиента и риска использования услуг НФО в целях легализации (отмывания) доходов, полученных преступным путем, и финансирования терроризма</t>
  </si>
  <si>
    <t>• порядок учета и фиксирования результатов оценки степени (уровня) риска клиента и риска использования услуг НФО в целях легализации (отмывания) доходов, полученных преступным путем, и финансирования терроризма</t>
  </si>
  <si>
    <t>• порядок проведения мероприятий по мониторингу, анализу и контролю за риском клиента и за риском использования услуг НФО в целях легализации (отмывания) доходов, полученных преступным путем, и финансирования терроризма в связи с предоставлением клиентам определенных продуктов (услуг) или осуществлением некредитными финансовыми организациями операций (сделок) в интересах клиента с указанием периодичности проведения указанных мероприятий</t>
  </si>
  <si>
    <t>• указание способов управления риском легализации (отмывания) доходов, полученных преступным путем, и финансирования терроризма, в том числе определение перечня предупредительных мероприятий, направленных на его минимизацию</t>
  </si>
  <si>
    <t>• особенности мониторинга и анализа операций клиентов, относящихся к различным степеням (уровням) риска</t>
  </si>
  <si>
    <t>7.3. В программу выявления операций включены:</t>
  </si>
  <si>
    <t xml:space="preserve">• перечень признаков, указывающих на необычный характер сделки, содержащихся в приложении 3 к  Положению Банка России № 445-П, с учетом особенностей вида деятельности, осуществляемой НФО, масштаба ее деятельности и организационной структуры, характера продуктов (услуг), предоставляемых НФО клиентам, а также уровня риска легализации (отмывания) доходов, полученных преступным путем, и финансирования терроризма </t>
  </si>
  <si>
    <t>•  механизм взаимодействия между сотрудниками НФО, выявляющими операции, подлежащие обязательному контролю, и подозрительные операции, и ответственным сотрудником НФО (сотрудниками подразделения по ПОД/ФТ) (за исключением НФО, не привлекающих иных лиц для осуществления своей деятельности (не имеющих иных сотрудников, кроме руководителя или индивидуального предпринимателя, самостоятельно осуществляющего свою деятельность), при условии, что руководитель такого юридического лица (индивидуальный предприниматель) самостоятельно осуществляет функции ответственного сотрудника)</t>
  </si>
  <si>
    <t>•  положения о должностном лице (должностных лицах) НФО, принимающем (принимающих) решение об отнесении необычной операции к категории подозрительных, о квалификации операции в качестве операции, подлежащей обязательному контролю, о направлении сведений в уполномоченный орган</t>
  </si>
  <si>
    <t>• положения о сроках принятия решений о квалификации (неквалификации) операции клиента в качестве подозрительной, а также порядок фиксирования принятого решения</t>
  </si>
  <si>
    <t>• порядок документального фиксирования (в том числе способы фиксирования) сведений об операциях, подлежащих обязательному контролю, и операциях, в отношении которых возникают подозрения, что они осуществляются в целях легализации (отмывания) доходов, полученных преступным путем, или финансирования терроризма, обеспечивающий возможность воспроизведения деталей операции (в том числе сумму операции, валюту операции, данные о контрагенте клиента), а также порядок представления в уполномоченный орган сведений о таких операциях</t>
  </si>
  <si>
    <t>• порядок информирования (при необходимости) руководителя НФО о выявлении операции, подлежащей обязательному контролю, и подозрительной операции</t>
  </si>
  <si>
    <t>• положения о мерах, которые применяются НФО исходя из программы управления риском к клиентам, осуществляющим подозрительные операции</t>
  </si>
  <si>
    <t>• особенности выявления операций, подлежащих обязательному контролю, и подозрительных операций (сделок), осуществляемых (заключаемых) с использованием современных технологий, позволяющих клиенту дистанционно совершать операции (заключать сделки) (в случае если НФО использует в своей деятельности технологии дистанционного обслуживания клиентов)</t>
  </si>
  <si>
    <t>• распределение обязанностей между подразделениями (сотрудниками подразделений) НФО по выявлению и представлению сведений об операциях, подлежащих обязательному контролю, и подозрительных операциях;</t>
  </si>
  <si>
    <t>• порядок формирования и направления сотрудниками, выявляющими операции, подлежащие обязательному контролю, и необычные операции (сделки), в отношении которых возникают подозрения, что они осуществляются в целях легализации (отмывания) доходов, полученных преступным путем, или финансирования терроризма, ответственному сотруднику (уполномоченному сотруднику в сфере ПОД/ФТ) сообщения о выявленной операции;</t>
  </si>
  <si>
    <t>• порядок действий при оценке соответствия операции признакам операций, подлежащих обязательному контролю, или установленным ПВК признакам, указывающим на необычный характер операций, выполняемых сотрудниками НФО, на которых возложена обязанность по выявлению таких операций (до начала их совершения, в процессе их совершения, при отказе в их совершении, в том числе порядок запроса у клиента дополнительных информации и документов по указанным операциям);</t>
  </si>
  <si>
    <t>• порядок действий (принимаемые НФО меры) при проведении углубленной проверки документов и информации о клиенте, его операции и его деятельности, о представителе клиента и (или) выгодоприобретателе, бенефициарном владельце (в том числе полученных по запросу некредитной финансовой организации) в целях подтверждения обоснованности или опровержения возникших в отношении операции клиента подозрений в том, что она осуществляется в целях легализации (отмывания) доходов, полученных преступным путем, или финансирования терроризма, в том числе проведение мероприятий по уточнению характера операции с точки зрения соответствия целям деятельности организации, законности операции, экономического смысла операции.</t>
  </si>
  <si>
    <t>• порядок получения информации, размещаемой на официальном сайте уполномоченного органа в информационно-коммуникационной сети "Интернет"</t>
  </si>
  <si>
    <t>• порядок применения мер по замораживанию (блокированию) денежных средств и иного имущества</t>
  </si>
  <si>
    <t>• порядок фиксирования информации о примененных мерах по замораживанию (блокированию) принадлежащих клиенту денежных средств или иного имущества (в том числе сведения о клиенте; основания применения мер по замораживанию (блокированию) денежных средств или иного имущества; дата и время применения мер по замораживанию (блокированию) денежных средств или иного имущества клиента; вид имущества клиента, в отношении которого применены меры по замораживанию (блокированию), с указанием идентифицирующих признаков такого имущества)</t>
  </si>
  <si>
    <t>• положения о порядке и периодичности проведения проверки наличия среди своих клиентов лиц, в отношении которых применены либо должны применяться меры по замораживанию (блокированию) денежных средств или иного имущества (далее - проверка), а также о способах фиксирования результатов проведенной проверки</t>
  </si>
  <si>
    <t>• порядок учета и фиксирования информации о выданных денежных средствах физическим лицам, включенным в перечень организаций и физических лиц, в отношении которых имеются сведения об их причастности к экстремистской деятельности или терроризму</t>
  </si>
  <si>
    <t>• порядок информирования клиента о неосуществлении операции с денежными средствами или иным имуществом клиента в связи с наличием сведений о его причастности к экстремистской деятельности или терроризму, получаемых в соответствии с пунктом 2 статьи 6 и пунктом 2 статьи 7.4 Федерального закона № 115-ФЗ</t>
  </si>
  <si>
    <t>• порядок информирования уполномоченного органа о принятых мерах по замораживанию (блокированию) денежных средств или иного имущества клиента, а также о результатах проверки</t>
  </si>
  <si>
    <t>• положение об определении лиц, осуществляющих доступ к информации уполномоченного органа и ее получение, порядок и периодичность доступа к информации уполномоченного органа и ее получения, включая фиксирование времени и даты ее получения</t>
  </si>
  <si>
    <t>• положения о лицах, уполномоченных применять в НФО меры по замораживанию (блокированию) денежных средств и иного имущества, о лицах, уполномоченных проводить проверку</t>
  </si>
  <si>
    <t>• положение об определении лиц, уполномоченных выявлять среди клиентов организации и физических лиц, в отношении денежных средств или иного имущества которых должны быть применены меры по замораживанию (блокированию), с использованием информации уполномоченного органа, а также порядок взаимодействия указанных лиц с лицами, полномочными применять в НФО такие меры</t>
  </si>
  <si>
    <t>• порядок доведения информации о результатах проведенной в НФО, в том числе в ее филиалах, проверки и информации о принятых мерах по замораживанию (блокированию) денежных средств или иного имущества клиента до руководителя НФО</t>
  </si>
  <si>
    <t>8.1. В программу включены все порядки и положения:</t>
  </si>
  <si>
    <t>8.4. ПВК  содержат порядок прекращения действия мер по замораживанию (блокированию) денежных средств или иного имущества клиента при наличии у НФО информации об исключении сведений о таком клиенте из Перечня организаций и физических лиц либо о прекращении действия вынесенного ранее в отношении такого клиента решения межведомственного координационного органа, осуществляющего функции по противодействию финансированию терроризма, о замораживании (блокировании) денежных средств или иного имущества клиента.</t>
  </si>
  <si>
    <t>Код строки</t>
  </si>
  <si>
    <t>• не предоставлении документов, необходимых для фиксирования информации в соответствии с положениями Федерального закона № 115-ФЗ</t>
  </si>
  <si>
    <t>• возникновении у работников НФО  по результатам реализации ПВК подозрения, что операция совершается в целях легализации (отмывания) доходов, полученных преступным путем, или финансирования терроризма</t>
  </si>
  <si>
    <t>10.7. положение об определении лиц, уполномоченных принимать в соответствии с пунктом 11 статьи 7  Федерального закона № 115-ФЗ решения об отказе от выполнения распоряжения клиента о совершении операции, а также порядок принятия и исполнения НФО таких решений;</t>
  </si>
  <si>
    <t>13.1. Цель обучения – получение знаний по ПОД/ФТ, необходимых для исполнения ими законодательных актов Российской Федерации, нормативных актов Банка России и нормативных правовых актов Российской Федерации в области ПОД/ФТ, а также внутренних документов НФО по ПОД/ФТ.</t>
  </si>
  <si>
    <t>13.3. Программа предусматривает обучение в НФО в следующих формах:</t>
  </si>
  <si>
    <t>13.4. Программа предусматривает:</t>
  </si>
  <si>
    <t>13.5. Программа предусматривает учет прохождения обучения сотрудниками НФО, подтверждение сотрудником факта прохождения обучения и порядок хранения документов, свидетельствующих о прохождении обучения</t>
  </si>
  <si>
    <t xml:space="preserve">• вводный (первичный) инструктаж </t>
  </si>
  <si>
    <t xml:space="preserve">• целевой (внеплановый) инструктаж </t>
  </si>
  <si>
    <t>• повышение квалификации (плановый инструктаж)</t>
  </si>
  <si>
    <t>• изучение законодательных актов Российской Федерации, нормативных актов Банка России и иных нормативных правовых актов Российской Федерации в области ПОД/ФТ;</t>
  </si>
  <si>
    <t>• изучение правил и программ осуществления внутреннего контроля в НФО при исполнении сотрудником должностных обязанностей, а также мер ответственности, которые могут быть применены к сотруднику НФО за неисполнение законодательных актов Российской Федерации, нормативных актов Банка России, иных нормативных правовых актов Российской Федерации в области ПОД/ФТ и внутренних документов НФО, принятых в целях организации и осуществления внутреннего контроля;</t>
  </si>
  <si>
    <t>• изучение типологий, характерных схем и способов отмывания преступных доходов и финансирования терроризма, а также критериев выявления и признаков необычных сделок;</t>
  </si>
  <si>
    <t>• проверку знаний сотрудников НФО по ПОД/ФТ.</t>
  </si>
  <si>
    <t>Дата и номер приказа о назначении СДЛ 
( в случае ответа "Да")</t>
  </si>
  <si>
    <r>
      <t xml:space="preserve">2.4. Специальное должностное лицо, ответственное за реализацию правил внутреннего контроля в НФО назначено из числа сотрудников НФО? 
</t>
    </r>
    <r>
      <rPr>
        <b/>
        <u/>
        <sz val="14"/>
        <color rgb="FFFF0000"/>
        <rFont val="Calibri"/>
        <family val="2"/>
        <charset val="204"/>
        <scheme val="minor"/>
      </rPr>
      <t>Важно:</t>
    </r>
    <r>
      <rPr>
        <i/>
        <sz val="14"/>
        <color theme="1"/>
        <rFont val="Calibri"/>
        <family val="2"/>
        <charset val="204"/>
        <scheme val="minor"/>
      </rPr>
      <t xml:space="preserve">
СДЛ должен соответствовать квалификационным требованиям, установленным Указанием Банка России от 05.12.2014 № 3470-У, а также пунктом 2 статьи 7 Федерального закона № 115-ФЗ?
НФО обязано проинформировать Банк России о   назначении СДЛ, а также о назначении (освобождении) другого сотрудника НФО исполняющим обязанности СДЛ в период нахождения СДЛ в отпуске по беременности и родам или в отпуске по уходу за ребенком в порядке и сроки, указанные в пункте 2.6 Положения Банка России № 445-П.</t>
    </r>
  </si>
  <si>
    <t>2.5. НФО подключено к личному кабинету на сайте Росфинмониторинга и использует личный кабинет для скачивания Перечня организаций и физических лиц, в отношении которых имеются сведения об их причастности к экстремистской деятельности или терроризму, а также исполнения иных обязанностей, предусмотренных Федеральным законом № 115-ФЗ?</t>
  </si>
  <si>
    <t>2.6. Контроль исполнения  требований подпункта 7 пункта 1 статьи 7 Федерального закона № 115-ФЗ</t>
  </si>
  <si>
    <t>• НФО не реже чем один раз в три месяца проверяет наличие среди своих клиентов организаций и физических лиц, в отношении которых применены либо должны применяться меры по замораживанию (блокированию) денежных средств или иного имущества?</t>
  </si>
  <si>
    <t>2.7. Контроль исполнения  требований подпункта 4 пункта 1 статьи 7 Федерального закона № 115-ФЗ:</t>
  </si>
  <si>
    <t>• НФО документально фиксирует  и предоставляет в уполномоченный орган не позднее трех рабочих дней, следующих за днем совершения операции,  сведения по подлежащим обязательному контролю операциям с денежными средствами или иным имуществом, совершаемым их клиентами</t>
  </si>
  <si>
    <t>2.8. Контроль исполнения  требований пункта 3  статьи 7 Федерального закона № 115-ФЗ:</t>
  </si>
  <si>
    <t>• В случае, если у работников НФО на основании реализации ПВК  возникают подозрения, что какие-либо операции осуществляются в целях легализации (отмывания) доходов, полученных преступным путем, или финансирования терроризма, НФО  не позднее трех рабочих дней, следующих за днем выявления таких операций, направляет в уполномоченный орган сведения о таких операциях независимо от того, относятся или не относятся они к операциям, предусмотренным статьей 6 Федерального закона № 115-ФЗ?</t>
  </si>
  <si>
    <t>2.9. Были в деятельности вашей организации случаи реализации требований подпункта 6 пункта 1 статья 7 Федерального закона № 115-ФЗ в части замораживания (блокирования) денежных средств или иного имущества лиц, включенных в перечень организаций и физических лиц, в отношении которых имеются сведения об их причастности к экстремистской деятельности или терроризму, либо в отношении которых имеются достаточные основания подозревать их причастность к террористической деятельности (в том числе к финансированию терроризма) при отсутствии оснований для включения в указанный перечень?</t>
  </si>
  <si>
    <r>
      <t xml:space="preserve">2.10. НФО на ежемесячной основе предоставляется отчетность по форме 0420001  «Отчетность об операциях с денежными средствами некредитных финансовых организаций»
</t>
    </r>
    <r>
      <rPr>
        <i/>
        <sz val="14"/>
        <color theme="1"/>
        <rFont val="Calibri"/>
        <family val="2"/>
        <charset val="204"/>
        <scheme val="minor"/>
      </rPr>
      <t>(Отчетность предоставляется на основании Указания Банка России от 13.01.2017 № 4263-У «О сроках и порядке составления и представления некредитными финансовыми организациями в Банк России отчетности об операциях с денежными средствами»)</t>
    </r>
  </si>
  <si>
    <t>110</t>
  </si>
  <si>
    <t>120</t>
  </si>
  <si>
    <t>1.1.  Краткое наименование НФО</t>
  </si>
  <si>
    <t>Ответ</t>
  </si>
  <si>
    <t>Вид НФО (выберите из списка)</t>
  </si>
  <si>
    <r>
      <t xml:space="preserve">13. Программа подготовки и обучения кадров в целях ПОД/ФТ (при наличии) соответствует Указанию Банка России № 3471-У от 05.12.2014. 
</t>
    </r>
    <r>
      <rPr>
        <i/>
        <sz val="14"/>
        <color theme="1"/>
        <rFont val="Calibri"/>
        <family val="2"/>
        <charset val="204"/>
        <scheme val="minor"/>
      </rPr>
      <t>(С учетом предусмотренных сроков проведения вводного (первичного) инструктажа, целевого (внепланового) инструктажа, повышения квалификации (планового инструктажа) и участия в них соответствующих категорий сотрудников).</t>
    </r>
  </si>
  <si>
    <t>13.2. Перечень сотрудников, которые должны проходить обязательную подготовку и обучение в целях ПОД/ФТ соответствует  пунктам 2.2, 2.3, 2.4, 2.5, 2.6, 2.7  Указания Банка России № 3471-У от 05.12.2014 (в зависимости от характера деятельности НФО)</t>
  </si>
  <si>
    <t>281-ФЗ</t>
  </si>
  <si>
    <t>О внесении изменений в отдельные законодательные акты Российской Федерации</t>
  </si>
  <si>
    <t>470-ФЗ</t>
  </si>
  <si>
    <t>О внесении изменений в отдельные законодательные акты Российской Федерации и признании утратившими силу отдельных положений законодательных актов Российской Федерации</t>
  </si>
  <si>
    <t>106-ФЗ</t>
  </si>
  <si>
    <t>482-ФЗ</t>
  </si>
  <si>
    <t>О внесении изменений в Федеральный закон О противодействии легализации (отмыванию) доходов, полученных преступным путем и финансированию терроризма" и статью 13 Федерального закона "Об аудиторской деятельности"</t>
  </si>
  <si>
    <t>112-ФЗ</t>
  </si>
  <si>
    <t>О внесении изменений в отдельные законодательные акты РФ в части противодействия финансированию распространения оружия массового уничтожения"</t>
  </si>
  <si>
    <t>90-ФЗ</t>
  </si>
  <si>
    <t>О внесении изменений в Положение Банка России от 15.12.2014 № 445-П "О требованиях к правилам внутреннего контроля некредитных финансовых организаций в целях ПОД/ФТ</t>
  </si>
  <si>
    <t>4708-У</t>
  </si>
  <si>
    <t>О внесении изменений в Положение Банка России от 15.12.2014 № 445-П "О требованиях к парвилам внутреннего контроля некредитных финансовых организаций в целях ПОД/ФТ</t>
  </si>
  <si>
    <t>4759-У</t>
  </si>
  <si>
    <t>639-П</t>
  </si>
  <si>
    <t>О ВНЕСЕНИИ ИЗМЕНЕНИЙ В ОТДЕЛЬНЫЕ ЗАКОНОДАТЕЛЬНЫЕ АКТЫ РОССИЙСКОЙ ФЕДЕРАЦИИ В ЧАСТИ СОВЕРШЕНСТВОВАНИЯ ОБЯЗАТЕЛЬНЫХ ТРЕБОВАНИЙ К УЧРЕДИТЕЛЯМ (УЧАСТНИКАМ), ОРГАНАМ УПРАВЛЕНИЯ И ДОЛЖНОСТНЫМ ЛИЦАМ ФИНАНСОВЫХ ОРГАНИЗАЦИЙ</t>
  </si>
  <si>
    <t xml:space="preserve">О ПОРЯДКЕ, СРОКАХ И ОБЪЕМЕ ДОВЕДЕНИЯ ДО СВЕДЕНИЯ КРЕДИТНЫХ ОРГАНИЗАЦИЙ И НЕКРЕДИТНЫХ ФИНАНСОВЫХ ОРГАНИЗАЦИЙ ИНФОРМАЦИИ О СЛУЧАЯХ ОТКАЗА ОТ ПРОВЕДЕНИЯ ОПЕРАЦИИ, ОТКАЗ ОТ ЗАКЛЮЧЕНИЯ ДОГОВОРА БАНКОВСКОГО СЧЕТА (ВКЛАДА) И (ИЛИ) РАСТОРЖЕНИЯ ДОГОВОРА БАНКОВСКОГО СЧЕТА (ВКЛАДА) С КЛИЕНТОМ, ОБ УСТРАНЕНИИ ОСНОВАНИЙ ПРИНЯТИЯ РЕШЕНИЯ ОБ ОТКАЗЕ ОТ ПРОВЕДЕНИЯ ОПЕРАЦИИ, ОБ УСТРАНЕНИИ ОСНОВАНИЙ ПРИНЯТИЯ РЕШЕНИЯ ОБ ОТКАЗЕ ОТ ЗАКЛЮЧЕНИЯ ДОГОВОРА БАНКОВСКОГО СЧЕТА (ВКЛАДА), ОБ ОТСУТСТВИИ ОСНОВАНИЙ ДЛЯ РАСТОРЖЕНИЯ ДОГОВОРА БАНКОВСКОГО СЧЕТА (ВКЛАДА) С КЛИЕНТОМ
</t>
  </si>
  <si>
    <t>от 29.07.2017 №281-ФЗ `О ВНЕСЕНИИ ИЗМЕНЕНИЙ В ОТДЕЛЬНЫЕ ЗАКОНОДАТЕЛЬНЫЕ АКТЫ РОССИЙСКОЙ ФЕДЕРАЦИИ В ЧАСТИ СОВЕРШЕНСТВОВАНИЯ ОБЯЗАТЕЛЬНЫХ ТРЕБОВАНИЙ К УЧРЕДИТЕЛЯМ (УЧАСТНИКАМ), ОРГАНАМ УПРАВЛЕНИЯ И ДОЛЖНОСТНЫМ ЛИЦАМ ФИНАНСОВЫХ ОРГАНИЗАЦИЙ`</t>
  </si>
  <si>
    <t>от 29.12.2017 №470-ФЗ `О внесении изменений в отдельные законодательные акты Российской Федерации`</t>
  </si>
  <si>
    <t>от 31.12.2017 №482-ФЗ `О внесении изменений в Положение Банка России от 15.12.2014 № 445-П "О требованиях к парвилам внутреннего контроля некредитных финансовых организаций в целях ПОД/ФТ`</t>
  </si>
  <si>
    <t>от 23.04.2018 №90-ФЗ `О внесении изменений в отдельные законодательные акты Российской Федерации и признании утратившими силу отдельных положений законодательных актов Российской Федерации`</t>
  </si>
  <si>
    <t>от 29.01.2018 №4708-У `О внесении изменений в Федеральный закон О противодействии легализации (отмыванию) доходов, полученных преступным путем и финансированию терроризма" и статью 13 Федерального закона "Об аудиторской деятельности"`</t>
  </si>
  <si>
    <t>от 30.03.2018 №4759-У `О внесении изменений в отдельные законодательные акты РФ в части противодействия финансированию распространения оружия массового уничтожения"`</t>
  </si>
  <si>
    <t>от 30.03.2018 №639-П `О внесении изменений в отдельные законодательные акты Российской Федерации`</t>
  </si>
  <si>
    <t xml:space="preserve"> </t>
  </si>
  <si>
    <t>от 23.04.2018 №112-ФЗ `О ПОРЯДКЕ, СРОКАХ И ОБЪЕМЕ ДОВЕДЕНИЯ ДО СВЕДЕНИЯ КРЕДИТНЫХ ОРГАНИЗАЦИЙ И НЕКРЕДИТНЫХ ФИНАНСОВЫХ ОРГАНИЗАЦИЙ ИНФОРМАЦИИ О СЛУЧАЯХ ОТКАЗА ОТ ПРОВЕДЕНИЯ ОПЕРАЦИИ, ОТКАЗ ОТ ЗАКЛЮЧЕНИЯ ДОГОВОРА БАНКОВСКОГО СЧЕТА (ВКЛАДА) И (ИЛИ) РАСТОРЖЕНИЯ ДОГОВОРА БАНКОВСКОГО СЧЕТА (ВКЛАДА) С КЛИЕНТОМ, ОБ УСТРАНЕНИИ ОСНОВАНИЙ ПРИНЯТИЯ РЕШЕНИЯ ОБ ОТКАЗЕ ОТ ПРОВЕДЕНИЯ ОПЕРАЦИИ, ОБ УСТРАНЕНИИ ОСНОВАНИЙ ПРИНЯТИЯ РЕШЕНИЯ ОБ ОТКАЗЕ ОТ ЗАКЛЮЧЕНИЯ ДОГОВОРА БАНКОВСКОГО СЧЕТА (ВКЛАДА), ОБ ОТСУТСТВИИ ОСНОВАНИЙ ДЛЯ РАСТОРЖЕНИЯ ДОГОВОРА БАНКОВСКОГО СЧЕТА (ВКЛАДА) С КЛИЕНТОМ
`</t>
  </si>
  <si>
    <t>от 23.04.2018 №106-ФЗ `О внесении изменений в Положение Банка России от 15.12.2014 № 445-П "О требованиях к правилам внутреннего контроля некредитных финансовых организаций в целях ПОД/ФТ`</t>
  </si>
  <si>
    <t>1. Идентификационные данные некредитной финансовой организации (далее – НФО):</t>
  </si>
  <si>
    <r>
      <t xml:space="preserve">2.1. НФО разработаны и утверждены Правила внутреннего контроля (далее - ПВК) с учетом требований  Банка России?
</t>
    </r>
    <r>
      <rPr>
        <i/>
        <sz val="14"/>
        <color theme="1"/>
        <rFont val="Calibri"/>
        <family val="2"/>
        <charset val="204"/>
        <scheme val="minor"/>
      </rPr>
      <t>(Перечень нормативно-правовых документов, которые необходимо  использовать  при разработке ПВК приведен в Приложении 1 к настоящей Анкете)</t>
    </r>
  </si>
  <si>
    <t>Микрокредитная компания</t>
  </si>
  <si>
    <t>АНКЕТА СОСТОЯНИЯ СИСТЕМЫ ВНУТРЕННЕГО КОНТРОЛЯ НЕКРЕДИТНОЙ ФИНАНСОВОЙ ОРГАНИЗАЦИИ В ОБЛАСТИ 
ПРОТИВОДЕЙСТВИЯ ЛЕГАЛИЗАЦИИ (ОТМЫВАНИЮ) ДОХОДОВ, ПОЛУЧЕННЫХ ПРЕСТУПНЫМ ПУТЕМ, И ФИНАНСИРОВАНИЮ ТЕРРОРИЗМА</t>
  </si>
  <si>
    <t>1.1. Укажите вид НФО к которому относится ваше предприятие      (выберете из списка)</t>
  </si>
  <si>
    <t>1.3. ПВК в соответствии с п.1.4. Положения Банка России № 445-П разработаны с учетом особенностей вида и масштаба ее деятельности, организационной структуры, характера продуктов (услуг), предоставляемых некредитной финансовой организацией клиентам.</t>
  </si>
  <si>
    <t>1.4. ПВК утверждены единоличным исполнительным органом (руководителем)  НФО</t>
  </si>
  <si>
    <t>Строка заполняется в случае применения НФО процедур упрощенной идентификации</t>
  </si>
  <si>
    <t xml:space="preserve">5.3.5. Случаи проведения упрощенной идентификации соответствуют пункту 1.11 статьи 7 
Федерального закона № 115-ФЗ </t>
  </si>
  <si>
    <t xml:space="preserve">5.3.6. Способы проведения упрощенной идентификации соответствуют пункту 1.12  статьи 7 
Федерального закона № 115-ФЗ </t>
  </si>
  <si>
    <r>
      <t xml:space="preserve">7.4. Порядок документального фиксирования (в том числе способы фиксирования) сведений об операциях, подлежащих обязательному контролю, и операциях, в отношении которых возникают подозрения, что они осуществляются в целях легализации (отмывания) доходов, полученных преступным путем, или финансирования терроризма, обеспечивающий возможность воспроизведения деталей операции (в том числе сумму операции, валюту операции, данные о контрагенте клиента), а также порядок представления в уполномоченный орган сведений о таких операциях не противоречит статье 7 Федерального закона № 115-ФЗ, а также Указанию Банка России 
№ 3484-У.
</t>
    </r>
    <r>
      <rPr>
        <i/>
        <sz val="14"/>
        <color theme="1"/>
        <rFont val="Calibri"/>
        <family val="2"/>
        <charset val="204"/>
        <scheme val="minor"/>
      </rPr>
      <t>(Строка заполняется согласно информации, представленной в строке с кодом 1420)</t>
    </r>
  </si>
  <si>
    <t>11. Программа, определяющая порядок взаимодействия НФО с лицами, которым поручено проведение идентификации  (упрощенной идентификации) (при наличии) содержит:</t>
  </si>
  <si>
    <t>7.5. ПВК содержат форму сообщения об операции, подлежащей обязательному контролю,  и операции, в отношении которой возникают подозрения, что она осуществляется в целях легализации ОД/ФТ, способ и сроки его формирования, передачи ответственному сотруднику, а также порядок и сроки его хранения</t>
  </si>
  <si>
    <r>
      <t xml:space="preserve">8.2. Положения о порядке и периодичности проведения проверки наличия среди своих клиентов лиц, в отношении которых применены либо должны применяться меры по замораживанию (блокированию) денежных средств или иного имущества (далее - проверка), а также о способах фиксирования результатов проведенной проверки соответствуют статье 7 Федерального закона № 115-ФЗ.
</t>
    </r>
    <r>
      <rPr>
        <i/>
        <sz val="14"/>
        <color theme="1"/>
        <rFont val="Calibri"/>
        <family val="2"/>
        <charset val="204"/>
        <scheme val="minor"/>
      </rPr>
      <t xml:space="preserve">
(Данные заполняются согласно информации, представленной в строке с кодом 1590)</t>
    </r>
  </si>
  <si>
    <r>
      <t xml:space="preserve">11.2. процедуру идентификации или упрощенной идентификации клиента - физического лица, а также идентификации представителя клиента, выгодоприобретателя, бенефициарного владельца в соответствии с договорами между НФО и кредитными организациями, которым поручено проведение идентификации (упрощенной идентификации);
</t>
    </r>
    <r>
      <rPr>
        <i/>
        <sz val="14"/>
        <color theme="1"/>
        <rFont val="Calibri"/>
        <family val="2"/>
        <charset val="204"/>
        <scheme val="minor"/>
      </rPr>
      <t xml:space="preserve">
(Строка заполняется в случае, если НФО поручает проведение идентификации (упрощенной идентификации) третьим лицам)</t>
    </r>
  </si>
  <si>
    <t>11.8. положения об определении лиц НФО, уполномоченных передавать информацию в Банк России;
(Строка заполняется в случае, если НФО поручает проведение идентификации (упрощенной идентификации) третьим лицам)</t>
  </si>
  <si>
    <t>При поручении идентификации (упрощенной идентификации) третьим лицам</t>
  </si>
  <si>
    <r>
      <t xml:space="preserve">11.1. порядок заключения НФО договоров с кредитными организациями, которым поручено проведение идентификации (упрощенной идентификации), а также перечень должностных лиц НФО, уполномоченных заключать такие договоры;
</t>
    </r>
    <r>
      <rPr>
        <i/>
        <sz val="14"/>
        <color theme="1"/>
        <rFont val="Calibri"/>
        <family val="2"/>
        <charset val="204"/>
        <scheme val="minor"/>
      </rPr>
      <t>(Строка заполняется в случае, если НФО поручает проведение идентификации (упрощенной идентификации) третьим лицам)</t>
    </r>
  </si>
  <si>
    <r>
      <t xml:space="preserve">11.3. порядок передачи НФО сведений, полученных при проведении идентификации (упрощенной идентификации), кредитными организациями, которым поручено проведение идентификации (упрощенной идентификации);
</t>
    </r>
    <r>
      <rPr>
        <i/>
        <sz val="14"/>
        <color theme="1"/>
        <rFont val="Calibri"/>
        <family val="2"/>
        <charset val="204"/>
        <scheme val="minor"/>
      </rPr>
      <t>(Строка заполняется в случае, если НФО поручает проведение идентификации (упрощенной идентификации) третьим лицам)</t>
    </r>
  </si>
  <si>
    <r>
      <t xml:space="preserve">11.4. порядок осуществления НФО контроля за соблюдением кредитными организациями, которым поручено проведение идентификации (упрощенной идентификации), требований по идентификации (упрощенной идентификации), включая порядок, сроки и полноту передачи НФО полученных сведений, а также меры, принимаемые НФО по устранению выявленных нарушений;
</t>
    </r>
    <r>
      <rPr>
        <i/>
        <sz val="14"/>
        <color theme="1"/>
        <rFont val="Calibri"/>
        <family val="2"/>
        <charset val="204"/>
        <scheme val="minor"/>
      </rPr>
      <t>(Строка заполняется в случае, если НФО поручает проведение идентификации (упрощенной идентификации) третьим лицам)</t>
    </r>
  </si>
  <si>
    <r>
      <t xml:space="preserve">11.5. основания, порядок и сроки принятия НФО решения об одностороннем отказе от исполнения договора с кредитными организациями, которым поручено проведение идентификации (упрощенной идентификации), в случае несоблюдения ими требований по идентификации (упрощенной идентификации), а также перечень должностных лиц НФО, уполномоченных принимать такое решение
</t>
    </r>
    <r>
      <rPr>
        <i/>
        <sz val="14"/>
        <color theme="1"/>
        <rFont val="Calibri"/>
        <family val="2"/>
        <charset val="204"/>
        <scheme val="minor"/>
      </rPr>
      <t xml:space="preserve">
(Строка заполняется в случае, если НФО поручает проведение идентификации (упрощенной идентификации) третьим лицам)</t>
    </r>
  </si>
  <si>
    <r>
      <t xml:space="preserve">11.6. положения об ответственности кредитных организаций, которым НФО поручила проведение идентификации (упрощенной идентификации), за несоблюдение ими требований по идентификации (упрощенной идентификации), включая порядок, сроки и полноту передачи кредитной организацией полученных сведений;
</t>
    </r>
    <r>
      <rPr>
        <i/>
        <sz val="14"/>
        <color theme="1"/>
        <rFont val="Calibri"/>
        <family val="2"/>
        <charset val="204"/>
        <scheme val="minor"/>
      </rPr>
      <t>(Строка заполняется в случае, если НФО поручает проведение идентификации (упрощенной идентификации) третьим лицам)</t>
    </r>
  </si>
  <si>
    <r>
      <t xml:space="preserve">11.7. порядок учета и фиксирования НФО сведений (информации), подлежащих передаче в Банк России;
</t>
    </r>
    <r>
      <rPr>
        <i/>
        <sz val="14"/>
        <color theme="1"/>
        <rFont val="Calibri"/>
        <family val="2"/>
        <charset val="204"/>
        <scheme val="minor"/>
      </rPr>
      <t>(Строка заполняется в случае, если НФО поручает проведение идентификации (упрощенной идентификации) третьим лицам)</t>
    </r>
  </si>
  <si>
    <r>
      <t xml:space="preserve">11.9. иные положения по усмотрению НФО (необязательно).
</t>
    </r>
    <r>
      <rPr>
        <i/>
        <sz val="14"/>
        <color theme="1"/>
        <rFont val="Calibri"/>
        <family val="2"/>
        <charset val="204"/>
        <scheme val="minor"/>
      </rPr>
      <t xml:space="preserve">
(Строка заполняется в случае, если НФО поручает проведение идентификации (упрощенной идентификации) третьим лицам)</t>
    </r>
  </si>
  <si>
    <r>
      <t>2.3. Укажите Федеральные законы, вносящие изменения в Федеральный закон № 115-ФЗ, а также другие нормативные акты в сфере ПОД/ФТ, требования которых учтены в актуальной редакции ПВК</t>
    </r>
    <r>
      <rPr>
        <i/>
        <sz val="14"/>
        <color theme="1"/>
        <rFont val="Calibri"/>
        <family val="2"/>
        <charset val="204"/>
        <scheme val="minor"/>
      </rPr>
      <t/>
    </r>
  </si>
  <si>
    <t>от 29.07.2017 №281-ФЗ</t>
  </si>
  <si>
    <t>от 29.12.2017 №470-ФЗ</t>
  </si>
  <si>
    <t>от 23.04.2018 №106-ФЗ</t>
  </si>
  <si>
    <t>от 31.12.2017 №482-ФЗ</t>
  </si>
  <si>
    <t>от 23.04.2018 №112-ФЗ</t>
  </si>
  <si>
    <t>от 23.04.2018 №90-ФЗ</t>
  </si>
  <si>
    <t>от 29.01.2018 №4708-У</t>
  </si>
  <si>
    <t>от 30.03.2018 №4759-У</t>
  </si>
  <si>
    <t>от 30.03.2018 №639-П</t>
  </si>
  <si>
    <t>О порядке, сроках и объеме доведения до сведения кредитных организаций и некредитных финансовых организаций информации о случаях отказа от проведения операции, отказ от заключения договора банковского счета (вклада) и (или) расторжения договора банковского счета (вклада) с клиентом, об устранении оснований принятия решения об отказе от проведения операции, об устранении оснований принятия решения об отказе от заключения договора банковского счета (вклада), об отсутствии оснований для расторжения договора банковского счета (вклада) с клиентом</t>
  </si>
  <si>
    <t>Федеральный закон 
от 29.07.2017 №281-ФЗ</t>
  </si>
  <si>
    <t>Федеральный закон 
от 29.12.2017 №470-ФЗ</t>
  </si>
  <si>
    <t>Федеральный закон 
от 23.04.2018 №106-ФЗ</t>
  </si>
  <si>
    <t>Федеральный закон 
от 31.12.2017 №482-ФЗ</t>
  </si>
  <si>
    <t>Федеральный закон 
от 23.04.2018 №112-ФЗ</t>
  </si>
  <si>
    <t>Федеральный закон 
от 23.04.2018 №90-ФЗ</t>
  </si>
  <si>
    <t>Указание Банка России
от 29.01.2018 №4708-У</t>
  </si>
  <si>
    <t>Указание Банка России
от 30.03.2018 №4759-У</t>
  </si>
  <si>
    <t>Положение Банка России 
от 30.03.2018 №639-П</t>
  </si>
  <si>
    <t>Нормативный документ</t>
  </si>
  <si>
    <t>Предельный срок внесения изменений в ПВК</t>
  </si>
  <si>
    <t>Дата вступления 
в силу</t>
  </si>
  <si>
    <t>• НФО информирует о результатах проверки, предусмотренной в коде строки 2360 настоящей Анкеты, уполномоченный орган  не позднее трех рабочих дней после дня окончания проведения такой проверки</t>
  </si>
  <si>
    <r>
      <t xml:space="preserve">О внесении изменений в отдельные законодательные акты российской федерации в части совершенствования обязательных требований к учредителям (участникам), органам управления и должностным лицам финансовых организаций
</t>
    </r>
    <r>
      <rPr>
        <i/>
        <sz val="12"/>
        <color theme="1"/>
        <rFont val="Times New Roman"/>
        <family val="1"/>
        <charset val="204"/>
      </rPr>
      <t>(для  ПВК страховых организаций, негосударственных пенсионных фондов, управляющих компаний негосударственных пенсионных фондов, микрофинансовых компаний.)</t>
    </r>
  </si>
  <si>
    <t>Требует отражения в случае, если в ПВК есть термин (определение) понятия "идентификация"</t>
  </si>
  <si>
    <t>Требует отражения в случае, если в ПВК ранее было указано Положение Банка России № 550-П от 20.07.2016</t>
  </si>
  <si>
    <t>Актуально 
не для всех 
видов НФО</t>
  </si>
  <si>
    <r>
      <t xml:space="preserve">1.5. ПВК  НФО, состоящей из одного сотрудника, утверждены руководителем такой НФО (если организация является юридическим лицом) или индивидуальным предпринимателем (если организация является индивидуальным предпринимателем - страховым брокером) 
</t>
    </r>
    <r>
      <rPr>
        <i/>
        <sz val="14"/>
        <rFont val="Calibri"/>
        <family val="2"/>
        <charset val="204"/>
        <scheme val="minor"/>
      </rPr>
      <t>(Заполняется для НФО, состоящих из одного сотрудника или индивидуального предпринимателя - страхового брокера)</t>
    </r>
  </si>
  <si>
    <t>•  Перечень признаков, указывающих на необычный характер сделки, соответствует перечню, содержащемуся в приложении 3 к  Положению Банка России № 445-П 
(необходимо учитывать положения, указанные по строке с кодом 1370, а также право НФО о дополнении данного перечня дополнительными признаками по своему усмотрению)</t>
  </si>
  <si>
    <t xml:space="preserve">8.3. Порядок информирования уполномоченного органа о принятых мерах по замораживанию (блокированию) денежных средств или иного имущества клиента, а также о результатах проверки (указанный по строке с кодом 1620) соответствует Указанию Банка России № 3484-У. </t>
  </si>
  <si>
    <t>4.4. Порядок документального фиксирования информации (документов), полученной (полученных) НФО при реализации ПВК по ПОД/ФТ (указанный по строке с кодом 490), соответствует  статье 7 Федерального Закона № 115-ФЗ</t>
  </si>
  <si>
    <t>4.5. Порядок хранения информации (документов), полученной (полученных) НФО в результате реализации ПВК по ПОД/ФТ (указанный по строке с кодом 500),  соответствует статье 7 Федерального Закона № 115-ФЗ</t>
  </si>
  <si>
    <t>4.6. При наличии порядка осуществления внутреннего контроля за соблюдением НФО и ее сотрудниками законодательства РФ в сфере ПОД/ФТ (указанного по строке с кодом 540), он  содержит:</t>
  </si>
  <si>
    <t>V1.0.0 от 07.09.2018</t>
  </si>
  <si>
    <t>Анкета разработана с целью оказания помощи НФО при проведении самооценки полноты учета требований действующего законодательства РФ в сфере ПОД/ФТ</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</si>
</sst>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04"/>
      <scheme val="minor"/>
    </font>
    <font>
      <sz val="14"/>
      <color theme="1"/>
      <name val="Calibri"/>
      <family val="2"/>
      <charset val="204"/>
      <scheme val="minor"/>
    </font>
    <font>
      <sz val="10"/>
      <color theme="1"/>
      <name val="Calibri"/>
      <family val="2"/>
      <charset val="204"/>
      <scheme val="minor"/>
    </font>
    <font>
      <sz val="18"/>
      <color theme="1"/>
      <name val="Calibri"/>
      <family val="2"/>
      <charset val="204"/>
      <scheme val="minor"/>
    </font>
    <font>
      <sz val="12"/>
      <color theme="1"/>
      <name val="Times New Roman"/>
      <family val="1"/>
      <charset val="204"/>
    </font>
    <font>
      <sz val="14"/>
      <color theme="1"/>
      <name val="Times New Roman"/>
      <family val="1"/>
      <charset val="204"/>
    </font>
    <font>
      <i/>
      <sz val="14"/>
      <color theme="1"/>
      <name val="Calibri"/>
      <family val="2"/>
      <charset val="204"/>
      <scheme val="minor"/>
    </font>
    <font>
      <b/>
      <u/>
      <sz val="14"/>
      <color rgb="FFFF0000"/>
      <name val="Calibri"/>
      <family val="2"/>
      <charset val="204"/>
      <scheme val="minor"/>
    </font>
    <font>
      <sz val="14"/>
      <name val="Calibri"/>
      <family val="2"/>
      <charset val="204"/>
      <scheme val="minor"/>
    </font>
    <font>
      <sz val="11"/>
      <color theme="1"/>
      <name val="Times New Roman"/>
      <family val="1"/>
      <charset val="204"/>
    </font>
    <font>
      <sz val="11"/>
      <name val="Times New Roman"/>
      <family val="1"/>
      <charset val="204"/>
    </font>
    <font>
      <sz val="10"/>
      <color theme="1"/>
      <name val="Times New Roman"/>
      <family val="1"/>
      <charset val="204"/>
    </font>
    <font>
      <sz val="12"/>
      <color theme="1"/>
      <name val="Calibri"/>
      <family val="2"/>
      <charset val="204"/>
      <scheme val="minor"/>
    </font>
    <font>
      <i/>
      <sz val="12"/>
      <color theme="1"/>
      <name val="Times New Roman"/>
      <family val="1"/>
      <charset val="204"/>
    </font>
    <font>
      <i/>
      <sz val="14"/>
      <name val="Calibri"/>
      <family val="2"/>
      <charset val="204"/>
      <scheme val="minor"/>
    </font>
    <font>
      <sz val="13"/>
      <color rgb="FFFF0000"/>
      <name val="Calibri"/>
      <family val="2"/>
      <charset val="204"/>
      <scheme val="minor"/>
    </font>
  </fonts>
  <fills count="11">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bgColor indexed="64"/>
      </patternFill>
    </fill>
    <fill>
      <patternFill patternType="solid">
        <fgColor rgb="FFFFFF66"/>
        <bgColor indexed="64"/>
      </patternFill>
    </fill>
    <fill>
      <patternFill patternType="solid">
        <fgColor rgb="FF33CC3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118">
    <xf numFmtId="0" fontId="0" fillId="0" borderId="0" xfId="0"/>
    <xf numFmtId="0" fontId="0" fillId="2" borderId="0" xfId="0" applyFill="1"/>
    <xf numFmtId="0" fontId="1" fillId="2" borderId="0" xfId="0" applyFont="1" applyFill="1"/>
    <xf numFmtId="0" fontId="1" fillId="0" borderId="0" xfId="0" applyFont="1"/>
    <xf numFmtId="0" fontId="1" fillId="0" borderId="0" xfId="0" applyFont="1" applyAlignment="1">
      <alignment horizontal="left" vertical="center"/>
    </xf>
    <xf numFmtId="0" fontId="1" fillId="2" borderId="3" xfId="0" applyFont="1" applyFill="1" applyBorder="1" applyAlignment="1">
      <alignment horizontal="center" vertical="center" wrapText="1"/>
    </xf>
    <xf numFmtId="0" fontId="4" fillId="0" borderId="1" xfId="0" applyFont="1" applyBorder="1" applyAlignment="1">
      <alignment horizontal="justify" vertical="center" wrapText="1"/>
    </xf>
    <xf numFmtId="0" fontId="0" fillId="0" borderId="0" xfId="0" applyAlignment="1">
      <alignment horizontal="center"/>
    </xf>
    <xf numFmtId="0" fontId="4" fillId="3" borderId="1" xfId="0" applyFont="1" applyFill="1" applyBorder="1" applyAlignment="1">
      <alignment horizontal="justify"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0" xfId="0" applyFont="1" applyFill="1" applyAlignment="1">
      <alignment horizontal="left" vertical="center" wrapText="1"/>
    </xf>
    <xf numFmtId="0" fontId="1" fillId="2" borderId="0" xfId="0" applyFont="1" applyFill="1" applyAlignment="1">
      <alignment horizontal="left" indent="4"/>
    </xf>
    <xf numFmtId="0" fontId="1" fillId="0" borderId="0" xfId="0" applyFont="1" applyAlignment="1">
      <alignment horizontal="left" indent="4"/>
    </xf>
    <xf numFmtId="0" fontId="1" fillId="2" borderId="0" xfId="0" applyFont="1" applyFill="1" applyAlignment="1">
      <alignment horizontal="center" vertical="center"/>
    </xf>
    <xf numFmtId="0" fontId="1"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0" fillId="2" borderId="0" xfId="0" applyFill="1" applyAlignment="1">
      <alignment horizontal="center" vertical="center"/>
    </xf>
    <xf numFmtId="0" fontId="1" fillId="2" borderId="0" xfId="0" applyFont="1" applyFill="1" applyBorder="1" applyAlignment="1">
      <alignment vertical="center" wrapText="1"/>
    </xf>
    <xf numFmtId="0" fontId="1" fillId="2" borderId="0" xfId="0" applyFont="1" applyFill="1" applyBorder="1"/>
    <xf numFmtId="0" fontId="1" fillId="2" borderId="0" xfId="0" applyFont="1" applyFill="1" applyBorder="1" applyAlignment="1">
      <alignment horizontal="center" vertical="center"/>
    </xf>
    <xf numFmtId="0" fontId="1" fillId="6" borderId="1" xfId="0" applyFont="1" applyFill="1" applyBorder="1" applyAlignment="1">
      <alignment horizontal="center" vertical="center" wrapText="1"/>
    </xf>
    <xf numFmtId="0" fontId="3" fillId="2" borderId="0" xfId="0" applyFont="1" applyFill="1" applyAlignment="1">
      <alignment horizontal="center" wrapText="1"/>
    </xf>
    <xf numFmtId="49" fontId="1" fillId="2" borderId="1" xfId="0" applyNumberFormat="1" applyFont="1" applyFill="1" applyBorder="1" applyAlignment="1">
      <alignment horizontal="center" vertical="center"/>
    </xf>
    <xf numFmtId="0" fontId="1" fillId="2" borderId="0" xfId="0" applyFont="1" applyFill="1" applyAlignment="1">
      <alignment vertical="center"/>
    </xf>
    <xf numFmtId="0" fontId="9" fillId="0" borderId="1" xfId="0" applyFont="1" applyBorder="1" applyAlignment="1">
      <alignment horizontal="center" vertical="top" wrapText="1"/>
    </xf>
    <xf numFmtId="14" fontId="9" fillId="0" borderId="1" xfId="0" applyNumberFormat="1" applyFont="1" applyBorder="1" applyAlignment="1">
      <alignment horizontal="center" vertical="top" wrapText="1"/>
    </xf>
    <xf numFmtId="14" fontId="10" fillId="8" borderId="1" xfId="0" applyNumberFormat="1" applyFont="1" applyFill="1" applyBorder="1" applyAlignment="1">
      <alignment horizontal="center" vertical="top" wrapText="1"/>
    </xf>
    <xf numFmtId="14" fontId="9" fillId="8" borderId="1" xfId="0" applyNumberFormat="1" applyFont="1" applyFill="1" applyBorder="1" applyAlignment="1">
      <alignment vertical="top"/>
    </xf>
    <xf numFmtId="14" fontId="9" fillId="0" borderId="1" xfId="0" applyNumberFormat="1" applyFont="1" applyBorder="1" applyAlignment="1">
      <alignment vertical="top"/>
    </xf>
    <xf numFmtId="0" fontId="11" fillId="0" borderId="1" xfId="0" applyFont="1" applyBorder="1" applyAlignment="1">
      <alignment horizontal="left" vertical="center" wrapText="1"/>
    </xf>
    <xf numFmtId="0" fontId="11" fillId="0" borderId="1" xfId="0" applyFont="1" applyBorder="1" applyAlignment="1">
      <alignment horizontal="left" vertical="top" wrapText="1"/>
    </xf>
    <xf numFmtId="14" fontId="9" fillId="0" borderId="1" xfId="0" applyNumberFormat="1" applyFont="1" applyBorder="1" applyAlignment="1">
      <alignment horizontal="center" vertical="center" wrapText="1"/>
    </xf>
    <xf numFmtId="14" fontId="10" fillId="8" borderId="1" xfId="0" applyNumberFormat="1" applyFont="1" applyFill="1" applyBorder="1" applyAlignment="1">
      <alignment horizontal="center" vertical="center" wrapText="1"/>
    </xf>
    <xf numFmtId="14" fontId="9" fillId="8" borderId="1" xfId="0" applyNumberFormat="1" applyFont="1" applyFill="1" applyBorder="1" applyAlignment="1">
      <alignment horizontal="center" vertical="center"/>
    </xf>
    <xf numFmtId="14" fontId="9" fillId="0" borderId="1" xfId="0" applyNumberFormat="1" applyFont="1" applyBorder="1" applyAlignment="1">
      <alignment horizontal="center" vertical="center"/>
    </xf>
    <xf numFmtId="0" fontId="0" fillId="0" borderId="0" xfId="0" applyAlignment="1">
      <alignment vertical="center"/>
    </xf>
    <xf numFmtId="14" fontId="9" fillId="0" borderId="0" xfId="0" applyNumberFormat="1" applyFont="1" applyBorder="1" applyAlignment="1">
      <alignment horizontal="center" vertical="center" wrapText="1"/>
    </xf>
    <xf numFmtId="0" fontId="0" fillId="0" borderId="0" xfId="0" applyAlignment="1"/>
    <xf numFmtId="0" fontId="4" fillId="0" borderId="0" xfId="0" applyFont="1" applyFill="1" applyBorder="1" applyAlignment="1">
      <alignment horizontal="justify" vertical="center" wrapText="1"/>
    </xf>
    <xf numFmtId="0" fontId="1" fillId="6" borderId="7" xfId="0" applyFont="1" applyFill="1" applyBorder="1" applyAlignment="1">
      <alignment horizontal="center" vertical="center" wrapText="1"/>
    </xf>
    <xf numFmtId="0" fontId="1" fillId="6" borderId="7" xfId="0" applyFont="1" applyFill="1" applyBorder="1" applyAlignment="1">
      <alignment horizontal="center" vertical="center"/>
    </xf>
    <xf numFmtId="0" fontId="5" fillId="2" borderId="1" xfId="0" applyFont="1" applyFill="1" applyBorder="1" applyAlignment="1">
      <alignment horizontal="center" vertical="center" wrapText="1"/>
    </xf>
    <xf numFmtId="0" fontId="0" fillId="0" borderId="0" xfId="0" applyAlignment="1">
      <alignment vertical="center" wrapText="1"/>
    </xf>
    <xf numFmtId="0" fontId="0" fillId="2" borderId="1" xfId="0" applyFill="1" applyBorder="1" applyAlignment="1">
      <alignment horizontal="center" vertical="center" wrapText="1"/>
    </xf>
    <xf numFmtId="14" fontId="1" fillId="2" borderId="4"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14" fontId="1" fillId="2" borderId="1" xfId="0" applyNumberFormat="1" applyFont="1" applyFill="1" applyBorder="1" applyAlignment="1">
      <alignment horizontal="center" vertical="center"/>
    </xf>
    <xf numFmtId="0" fontId="1" fillId="6" borderId="1" xfId="0" applyFont="1" applyFill="1" applyBorder="1" applyAlignment="1">
      <alignment horizontal="center" wrapText="1"/>
    </xf>
    <xf numFmtId="0" fontId="12" fillId="9"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1" fillId="6" borderId="1"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0" xfId="0" applyFont="1" applyFill="1" applyAlignment="1">
      <alignment horizontal="left" vertical="center"/>
    </xf>
    <xf numFmtId="0" fontId="8" fillId="10" borderId="0" xfId="0" applyFont="1" applyFill="1" applyAlignment="1">
      <alignment horizontal="center" vertical="center" wrapText="1"/>
    </xf>
    <xf numFmtId="0" fontId="1" fillId="5" borderId="1"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hidden="1"/>
    </xf>
    <xf numFmtId="0" fontId="1" fillId="2" borderId="1" xfId="0" applyFont="1" applyFill="1" applyBorder="1" applyAlignment="1" applyProtection="1">
      <alignment horizontal="center" vertical="center"/>
      <protection hidden="1"/>
    </xf>
    <xf numFmtId="0" fontId="1" fillId="2" borderId="1" xfId="0" applyFont="1" applyFill="1" applyBorder="1" applyProtection="1">
      <protection hidden="1"/>
    </xf>
    <xf numFmtId="0" fontId="1" fillId="2" borderId="1" xfId="0" applyFont="1" applyFill="1" applyBorder="1" applyAlignment="1" applyProtection="1">
      <alignment horizontal="center" vertical="center" wrapText="1"/>
      <protection hidden="1"/>
    </xf>
    <xf numFmtId="0" fontId="1" fillId="6" borderId="1" xfId="0" applyFont="1" applyFill="1" applyBorder="1" applyAlignment="1" applyProtection="1">
      <alignment horizontal="center" vertical="center"/>
      <protection hidden="1"/>
    </xf>
    <xf numFmtId="0" fontId="1" fillId="9" borderId="1" xfId="0" applyFont="1" applyFill="1" applyBorder="1" applyAlignment="1" applyProtection="1">
      <alignment horizontal="center" vertical="center" wrapText="1"/>
      <protection hidden="1"/>
    </xf>
    <xf numFmtId="0" fontId="1" fillId="2" borderId="1" xfId="0" applyFont="1" applyFill="1" applyBorder="1" applyAlignment="1" applyProtection="1">
      <alignment horizontal="left" indent="4"/>
      <protection hidden="1"/>
    </xf>
    <xf numFmtId="0" fontId="15" fillId="2" borderId="0" xfId="0" applyFont="1" applyFill="1" applyAlignment="1">
      <alignment horizontal="center" wrapText="1"/>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6"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2" borderId="2"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5" xfId="0" applyFont="1" applyFill="1" applyBorder="1" applyAlignment="1">
      <alignment horizontal="left" vertical="center" wrapText="1"/>
    </xf>
    <xf numFmtId="0" fontId="1"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0" xfId="0" applyFont="1" applyFill="1" applyAlignment="1">
      <alignment horizontal="left" vertical="center"/>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1" fillId="6" borderId="1" xfId="0" applyFont="1" applyFill="1" applyBorder="1" applyAlignment="1">
      <alignment horizontal="center" vertical="center"/>
    </xf>
    <xf numFmtId="0" fontId="1" fillId="6" borderId="2"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4" borderId="2"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0" fontId="1" fillId="6" borderId="3" xfId="0" applyFont="1" applyFill="1" applyBorder="1" applyAlignment="1">
      <alignment horizontal="center" vertical="center" wrapText="1"/>
    </xf>
    <xf numFmtId="0" fontId="1" fillId="2" borderId="1" xfId="0" applyFont="1" applyFill="1" applyBorder="1" applyAlignment="1">
      <alignment horizontal="left" vertical="center" wrapText="1" indent="4"/>
    </xf>
    <xf numFmtId="0" fontId="1" fillId="2" borderId="1" xfId="0" applyFont="1" applyFill="1" applyBorder="1" applyAlignment="1">
      <alignment horizontal="left" vertical="top" wrapText="1"/>
    </xf>
    <xf numFmtId="0" fontId="1" fillId="2" borderId="1" xfId="0" applyFont="1" applyFill="1" applyBorder="1" applyAlignment="1">
      <alignment horizontal="left" vertical="center" wrapText="1" indent="7"/>
    </xf>
    <xf numFmtId="0" fontId="1" fillId="2" borderId="2" xfId="0" applyFont="1" applyFill="1" applyBorder="1" applyAlignment="1">
      <alignment horizontal="left" vertical="center" wrapText="1" indent="4"/>
    </xf>
    <xf numFmtId="0" fontId="1" fillId="2" borderId="3" xfId="0" applyFont="1" applyFill="1" applyBorder="1" applyAlignment="1">
      <alignment horizontal="left" vertical="center" wrapText="1" indent="4"/>
    </xf>
    <xf numFmtId="0" fontId="1" fillId="2" borderId="4" xfId="0" applyFont="1" applyFill="1" applyBorder="1" applyAlignment="1">
      <alignment horizontal="left" vertical="center" wrapText="1" indent="4"/>
    </xf>
    <xf numFmtId="0" fontId="1" fillId="2" borderId="1" xfId="0" applyFont="1" applyFill="1" applyBorder="1" applyAlignment="1">
      <alignment horizontal="left" vertical="center"/>
    </xf>
    <xf numFmtId="0" fontId="1" fillId="7" borderId="2" xfId="0" applyFont="1" applyFill="1" applyBorder="1" applyAlignment="1" applyProtection="1">
      <alignment horizontal="center" vertical="center" wrapText="1"/>
      <protection hidden="1"/>
    </xf>
    <xf numFmtId="0" fontId="1" fillId="7" borderId="3" xfId="0" applyFont="1" applyFill="1" applyBorder="1" applyAlignment="1" applyProtection="1">
      <alignment horizontal="center" vertical="center" wrapText="1"/>
      <protection hidden="1"/>
    </xf>
    <xf numFmtId="0" fontId="1" fillId="7" borderId="4" xfId="0" applyFont="1" applyFill="1" applyBorder="1" applyAlignment="1" applyProtection="1">
      <alignment horizontal="center" vertical="center" wrapText="1"/>
      <protection hidden="1"/>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3" fillId="2" borderId="0" xfId="0" applyFont="1" applyFill="1" applyAlignment="1">
      <alignment horizontal="center" vertical="center" wrapText="1"/>
    </xf>
    <xf numFmtId="49" fontId="1" fillId="5" borderId="2" xfId="0" applyNumberFormat="1" applyFont="1" applyFill="1" applyBorder="1" applyAlignment="1" applyProtection="1">
      <alignment horizontal="center" vertical="center" wrapText="1"/>
      <protection locked="0"/>
    </xf>
    <xf numFmtId="49" fontId="1" fillId="5" borderId="3" xfId="0" applyNumberFormat="1" applyFont="1" applyFill="1" applyBorder="1" applyAlignment="1" applyProtection="1">
      <alignment horizontal="center" vertical="center" wrapText="1"/>
      <protection locked="0"/>
    </xf>
    <xf numFmtId="49" fontId="1" fillId="5" borderId="4" xfId="0" applyNumberFormat="1" applyFont="1" applyFill="1" applyBorder="1" applyAlignment="1" applyProtection="1">
      <alignment horizontal="center" vertical="center" wrapText="1"/>
      <protection locked="0"/>
    </xf>
    <xf numFmtId="49" fontId="1" fillId="5" borderId="2" xfId="0" applyNumberFormat="1" applyFont="1" applyFill="1" applyBorder="1" applyAlignment="1" applyProtection="1">
      <alignment horizontal="center" vertical="center"/>
      <protection locked="0"/>
    </xf>
    <xf numFmtId="49" fontId="1" fillId="5" borderId="3" xfId="0" applyNumberFormat="1" applyFont="1" applyFill="1" applyBorder="1" applyAlignment="1" applyProtection="1">
      <alignment horizontal="center" vertical="center"/>
      <protection locked="0"/>
    </xf>
    <xf numFmtId="49" fontId="1" fillId="5" borderId="4" xfId="0" applyNumberFormat="1" applyFont="1" applyFill="1" applyBorder="1" applyAlignment="1" applyProtection="1">
      <alignment horizontal="center" vertical="center"/>
      <protection locked="0"/>
    </xf>
    <xf numFmtId="0" fontId="1" fillId="5" borderId="2"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8" fillId="2" borderId="1" xfId="0" applyFont="1" applyFill="1" applyBorder="1" applyAlignment="1">
      <alignment horizontal="left" vertical="center"/>
    </xf>
  </cellXfs>
  <cellStyles count="1">
    <cellStyle name="Обычный" xfId="0" builtinId="0"/>
  </cellStyles>
  <dxfs count="99">
    <dxf>
      <fill>
        <patternFill>
          <bgColor rgb="FF92D050"/>
        </patternFill>
      </fill>
    </dxf>
    <dxf>
      <fill>
        <patternFill>
          <bgColor rgb="FF92D050"/>
        </patternFill>
      </fill>
    </dxf>
    <dxf>
      <fill>
        <patternFill>
          <bgColor theme="5" tint="0.39994506668294322"/>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92D050"/>
        </patternFill>
      </fill>
    </dxf>
    <dxf>
      <fill>
        <patternFill>
          <bgColor rgb="FFFFC7CE"/>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FFFF66"/>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rgb="FF92D050"/>
        </patternFill>
      </fill>
    </dxf>
    <dxf>
      <fill>
        <patternFill>
          <bgColor rgb="FFFFC7CE"/>
        </patternFill>
      </fill>
    </dxf>
    <dxf>
      <fill>
        <patternFill>
          <bgColor theme="9" tint="0.39994506668294322"/>
        </patternFill>
      </fill>
    </dxf>
    <dxf>
      <fill>
        <patternFill>
          <bgColor theme="9" tint="0.39994506668294322"/>
        </patternFill>
      </fill>
    </dxf>
    <dxf>
      <fill>
        <patternFill>
          <bgColor rgb="FFFF5050"/>
        </patternFill>
      </fill>
    </dxf>
    <dxf>
      <fill>
        <patternFill>
          <bgColor rgb="FFFF5050"/>
        </patternFill>
      </fill>
    </dxf>
    <dxf>
      <fill>
        <patternFill>
          <bgColor rgb="FFFF5050"/>
        </patternFill>
      </fill>
    </dxf>
    <dxf>
      <fill>
        <patternFill>
          <bgColor rgb="FF66FF33"/>
        </patternFill>
      </fill>
    </dxf>
    <dxf>
      <fill>
        <patternFill>
          <bgColor rgb="FF66FF33"/>
        </patternFill>
      </fill>
    </dxf>
    <dxf>
      <fill>
        <patternFill>
          <bgColor rgb="FFFF5050"/>
        </patternFill>
      </fill>
    </dxf>
    <dxf>
      <fill>
        <patternFill>
          <bgColor rgb="FFFFFF66"/>
        </patternFill>
      </fill>
    </dxf>
    <dxf>
      <fill>
        <patternFill>
          <bgColor theme="9" tint="0.39994506668294322"/>
        </patternFill>
      </fill>
    </dxf>
    <dxf>
      <fill>
        <patternFill>
          <bgColor theme="9" tint="0.39994506668294322"/>
        </patternFill>
      </fill>
    </dxf>
    <dxf>
      <fill>
        <patternFill>
          <bgColor rgb="FFFF5050"/>
        </patternFill>
      </fill>
    </dxf>
  </dxfs>
  <tableStyles count="0" defaultTableStyle="TableStyleMedium2" defaultPivotStyle="PivotStyleLight16"/>
  <colors>
    <mruColors>
      <color rgb="FF33CC33"/>
      <color rgb="FFFFFF66"/>
      <color rgb="FF66FF33"/>
      <color rgb="FFFF5050"/>
      <color rgb="FF5DFF5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7"/>
  <sheetViews>
    <sheetView tabSelected="1" view="pageBreakPreview" zoomScale="85" zoomScaleNormal="95" zoomScaleSheetLayoutView="85" workbookViewId="0">
      <selection activeCell="G35" sqref="G35"/>
    </sheetView>
  </sheetViews>
  <sheetFormatPr defaultRowHeight="15" x14ac:dyDescent="0.25"/>
  <cols>
    <col min="1" max="1" width="4.28515625" style="1" customWidth="1"/>
    <col min="2" max="2" width="84.42578125" style="1" customWidth="1"/>
    <col min="3" max="3" width="23.5703125" style="1" customWidth="1"/>
    <col min="4" max="4" width="16.140625" style="1" customWidth="1"/>
    <col min="5" max="5" width="18.5703125" style="1" customWidth="1"/>
    <col min="6" max="6" width="12.85546875" style="17" customWidth="1"/>
    <col min="7" max="7" width="21" style="1" customWidth="1"/>
    <col min="8" max="8" width="25.140625" style="1" customWidth="1"/>
    <col min="9" max="9" width="48.85546875" style="1" customWidth="1"/>
    <col min="10" max="10" width="28.7109375" style="1" customWidth="1"/>
    <col min="11" max="11" width="5.28515625" style="1" customWidth="1"/>
  </cols>
  <sheetData>
    <row r="1" spans="1:11" ht="50.25" customHeight="1" x14ac:dyDescent="0.25">
      <c r="A1" s="107" t="s">
        <v>244</v>
      </c>
      <c r="B1" s="107"/>
      <c r="C1" s="107"/>
      <c r="D1" s="107"/>
      <c r="E1" s="107"/>
      <c r="F1" s="107"/>
      <c r="G1" s="107"/>
      <c r="H1" s="107"/>
      <c r="I1" s="107"/>
      <c r="J1" s="55" t="s">
        <v>299</v>
      </c>
    </row>
    <row r="2" spans="1:11" ht="32.25" customHeight="1" x14ac:dyDescent="0.35">
      <c r="A2" s="51"/>
      <c r="B2" s="66" t="s">
        <v>300</v>
      </c>
      <c r="C2" s="66"/>
      <c r="D2" s="66"/>
      <c r="E2" s="66"/>
      <c r="F2" s="66"/>
      <c r="G2" s="66"/>
      <c r="H2" s="66"/>
      <c r="I2" s="66"/>
      <c r="J2" s="22"/>
    </row>
    <row r="3" spans="1:11" s="3" customFormat="1" ht="9" customHeight="1" x14ac:dyDescent="0.3">
      <c r="A3" s="2"/>
      <c r="B3" s="2"/>
      <c r="C3" s="2"/>
      <c r="D3" s="2"/>
      <c r="E3" s="2"/>
      <c r="F3" s="14"/>
      <c r="G3" s="2"/>
      <c r="H3" s="2"/>
      <c r="I3" s="2"/>
      <c r="J3" s="2"/>
      <c r="K3" s="2"/>
    </row>
    <row r="4" spans="1:11" s="4" customFormat="1" ht="27.75" customHeight="1" x14ac:dyDescent="0.3">
      <c r="A4" s="2"/>
      <c r="B4" s="79" t="s">
        <v>241</v>
      </c>
      <c r="C4" s="79"/>
      <c r="D4" s="79"/>
      <c r="E4" s="79"/>
      <c r="F4" s="79"/>
      <c r="G4" s="79"/>
      <c r="H4" s="79"/>
      <c r="I4" s="79"/>
      <c r="J4" s="54"/>
      <c r="K4" s="54"/>
    </row>
    <row r="5" spans="1:11" s="4" customFormat="1" ht="44.25" customHeight="1" x14ac:dyDescent="0.3">
      <c r="A5" s="2"/>
      <c r="B5" s="67" t="s">
        <v>2</v>
      </c>
      <c r="C5" s="68"/>
      <c r="D5" s="68"/>
      <c r="E5" s="68"/>
      <c r="F5" s="21" t="s">
        <v>181</v>
      </c>
      <c r="G5" s="85" t="s">
        <v>210</v>
      </c>
      <c r="H5" s="85"/>
      <c r="I5" s="85"/>
      <c r="J5" s="54"/>
      <c r="K5" s="54"/>
    </row>
    <row r="6" spans="1:11" s="4" customFormat="1" ht="48.75" customHeight="1" x14ac:dyDescent="0.3">
      <c r="A6" s="2"/>
      <c r="B6" s="97" t="s">
        <v>209</v>
      </c>
      <c r="C6" s="97"/>
      <c r="D6" s="97"/>
      <c r="E6" s="97"/>
      <c r="F6" s="23" t="s">
        <v>207</v>
      </c>
      <c r="G6" s="108"/>
      <c r="H6" s="109"/>
      <c r="I6" s="110"/>
      <c r="J6" s="54"/>
      <c r="K6" s="54"/>
    </row>
    <row r="7" spans="1:11" s="4" customFormat="1" ht="36" customHeight="1" x14ac:dyDescent="0.3">
      <c r="A7" s="2"/>
      <c r="B7" s="101" t="s">
        <v>0</v>
      </c>
      <c r="C7" s="102"/>
      <c r="D7" s="102"/>
      <c r="E7" s="103"/>
      <c r="F7" s="23" t="s">
        <v>208</v>
      </c>
      <c r="G7" s="111"/>
      <c r="H7" s="112"/>
      <c r="I7" s="113"/>
      <c r="J7" s="54"/>
      <c r="K7" s="54"/>
    </row>
    <row r="8" spans="1:11" s="4" customFormat="1" ht="7.5" customHeight="1" x14ac:dyDescent="0.3">
      <c r="A8" s="2"/>
      <c r="B8" s="54"/>
      <c r="C8" s="54"/>
      <c r="D8" s="54"/>
      <c r="E8" s="54"/>
      <c r="F8" s="14"/>
      <c r="G8" s="54"/>
      <c r="H8" s="54"/>
      <c r="I8" s="54"/>
      <c r="J8" s="54"/>
      <c r="K8" s="54"/>
    </row>
    <row r="9" spans="1:11" s="4" customFormat="1" ht="39" customHeight="1" x14ac:dyDescent="0.3">
      <c r="A9" s="2"/>
      <c r="B9" s="73" t="s">
        <v>1</v>
      </c>
      <c r="C9" s="73"/>
      <c r="D9" s="73"/>
      <c r="E9" s="73"/>
      <c r="F9" s="73"/>
      <c r="G9" s="73"/>
      <c r="H9" s="73"/>
      <c r="I9" s="73"/>
      <c r="J9" s="11"/>
      <c r="K9" s="54"/>
    </row>
    <row r="10" spans="1:11" s="3" customFormat="1" ht="46.5" customHeight="1" x14ac:dyDescent="0.3">
      <c r="A10" s="2"/>
      <c r="B10" s="67" t="s">
        <v>2</v>
      </c>
      <c r="C10" s="68"/>
      <c r="D10" s="68"/>
      <c r="E10" s="68"/>
      <c r="F10" s="21" t="s">
        <v>181</v>
      </c>
      <c r="G10" s="21" t="s">
        <v>3</v>
      </c>
      <c r="H10" s="85" t="s">
        <v>4</v>
      </c>
      <c r="I10" s="85"/>
      <c r="J10" s="52" t="s">
        <v>5</v>
      </c>
      <c r="K10" s="2"/>
    </row>
    <row r="11" spans="1:11" s="3" customFormat="1" ht="138.75" customHeight="1" x14ac:dyDescent="0.3">
      <c r="A11" s="2"/>
      <c r="B11" s="76" t="s">
        <v>242</v>
      </c>
      <c r="C11" s="77"/>
      <c r="D11" s="77"/>
      <c r="E11" s="78"/>
      <c r="F11" s="53">
        <v>130</v>
      </c>
      <c r="G11" s="56"/>
      <c r="H11" s="71"/>
      <c r="I11" s="72"/>
      <c r="J11" s="59" t="str">
        <f>IF(G11="Да","Укажите в поле `Примечание` номер и дату приказа, которым утверждена актуальная редакция ПВК",IF(G11="Нет","Поясните причину отсутствия разработанных ПВК (Нарушение требования ст. 7 115 ФЗ от 07.08.2001 в поле `Примечание`",""))</f>
        <v/>
      </c>
      <c r="K11" s="2"/>
    </row>
    <row r="12" spans="1:11" s="3" customFormat="1" ht="7.5" customHeight="1" x14ac:dyDescent="0.3">
      <c r="A12" s="2"/>
      <c r="B12" s="2"/>
      <c r="C12" s="2"/>
      <c r="D12" s="2"/>
      <c r="E12" s="2"/>
      <c r="F12" s="14"/>
      <c r="G12" s="2"/>
      <c r="H12" s="2"/>
      <c r="I12" s="2"/>
      <c r="J12" s="11"/>
      <c r="K12" s="2"/>
    </row>
    <row r="13" spans="1:11" s="3" customFormat="1" ht="18.75" x14ac:dyDescent="0.3">
      <c r="A13" s="2"/>
      <c r="B13" s="24" t="s">
        <v>6</v>
      </c>
      <c r="C13" s="2"/>
      <c r="D13" s="2"/>
      <c r="E13" s="2"/>
      <c r="F13" s="14"/>
      <c r="G13" s="2"/>
      <c r="H13" s="2"/>
      <c r="I13" s="2"/>
      <c r="J13" s="11"/>
      <c r="K13" s="2"/>
    </row>
    <row r="14" spans="1:11" s="3" customFormat="1" ht="3.75" customHeight="1" x14ac:dyDescent="0.3">
      <c r="A14" s="2"/>
      <c r="B14" s="2"/>
      <c r="C14" s="2"/>
      <c r="D14" s="2"/>
      <c r="E14" s="2"/>
      <c r="F14" s="14"/>
      <c r="G14" s="2"/>
      <c r="H14" s="2"/>
      <c r="I14" s="2"/>
      <c r="J14" s="11"/>
      <c r="K14" s="2"/>
    </row>
    <row r="15" spans="1:11" s="3" customFormat="1" ht="22.5" customHeight="1" x14ac:dyDescent="0.3">
      <c r="A15" s="2"/>
      <c r="B15" s="24" t="s">
        <v>7</v>
      </c>
      <c r="C15" s="2"/>
      <c r="D15" s="2"/>
      <c r="E15" s="2"/>
      <c r="F15" s="14"/>
      <c r="G15" s="2"/>
      <c r="H15" s="2"/>
      <c r="I15" s="2"/>
      <c r="J15" s="11"/>
      <c r="K15" s="2"/>
    </row>
    <row r="16" spans="1:11" s="3" customFormat="1" ht="6" customHeight="1" x14ac:dyDescent="0.3">
      <c r="A16" s="2"/>
      <c r="B16" s="2"/>
      <c r="C16" s="2"/>
      <c r="D16" s="2"/>
      <c r="E16" s="2"/>
      <c r="F16" s="14"/>
      <c r="G16" s="2"/>
      <c r="H16" s="2"/>
      <c r="I16" s="2"/>
      <c r="J16" s="11"/>
      <c r="K16" s="2"/>
    </row>
    <row r="17" spans="1:11" s="3" customFormat="1" ht="36" customHeight="1" x14ac:dyDescent="0.3">
      <c r="A17" s="2"/>
      <c r="B17" s="67" t="s">
        <v>2</v>
      </c>
      <c r="C17" s="68"/>
      <c r="D17" s="68"/>
      <c r="E17" s="68"/>
      <c r="F17" s="21" t="s">
        <v>181</v>
      </c>
      <c r="G17" s="86" t="s">
        <v>211</v>
      </c>
      <c r="H17" s="90"/>
      <c r="I17" s="87"/>
      <c r="J17" s="11"/>
      <c r="K17" s="2"/>
    </row>
    <row r="18" spans="1:11" s="3" customFormat="1" ht="34.5" customHeight="1" x14ac:dyDescent="0.3">
      <c r="A18" s="2"/>
      <c r="B18" s="82" t="s">
        <v>245</v>
      </c>
      <c r="C18" s="83"/>
      <c r="D18" s="83"/>
      <c r="E18" s="84"/>
      <c r="F18" s="5">
        <f>F11+10</f>
        <v>140</v>
      </c>
      <c r="G18" s="114"/>
      <c r="H18" s="115"/>
      <c r="I18" s="116"/>
      <c r="J18" s="11"/>
      <c r="K18" s="2"/>
    </row>
    <row r="19" spans="1:11" s="3" customFormat="1" ht="9" customHeight="1" x14ac:dyDescent="0.3">
      <c r="A19" s="2"/>
      <c r="B19" s="2"/>
      <c r="C19" s="2"/>
      <c r="D19" s="2"/>
      <c r="E19" s="2"/>
      <c r="F19" s="14"/>
      <c r="G19" s="2"/>
      <c r="H19" s="2"/>
      <c r="I19" s="2"/>
      <c r="J19" s="11"/>
      <c r="K19" s="2"/>
    </row>
    <row r="20" spans="1:11" s="3" customFormat="1" ht="37.5" x14ac:dyDescent="0.3">
      <c r="A20" s="2"/>
      <c r="B20" s="85" t="s">
        <v>2</v>
      </c>
      <c r="C20" s="85"/>
      <c r="D20" s="85"/>
      <c r="E20" s="85"/>
      <c r="F20" s="21" t="s">
        <v>181</v>
      </c>
      <c r="G20" s="21" t="s">
        <v>3</v>
      </c>
      <c r="H20" s="20"/>
      <c r="I20" s="20"/>
      <c r="J20" s="11"/>
      <c r="K20" s="2"/>
    </row>
    <row r="21" spans="1:11" s="3" customFormat="1" ht="33" customHeight="1" x14ac:dyDescent="0.3">
      <c r="A21" s="2"/>
      <c r="B21" s="74" t="s">
        <v>20</v>
      </c>
      <c r="C21" s="74"/>
      <c r="D21" s="74"/>
      <c r="E21" s="74"/>
      <c r="F21" s="10">
        <v>150</v>
      </c>
      <c r="G21" s="56"/>
      <c r="H21" s="19"/>
      <c r="I21" s="18"/>
      <c r="J21" s="18"/>
      <c r="K21" s="2"/>
    </row>
    <row r="22" spans="1:11" s="3" customFormat="1" ht="33" customHeight="1" x14ac:dyDescent="0.3">
      <c r="A22" s="2"/>
      <c r="B22" s="74" t="s">
        <v>21</v>
      </c>
      <c r="C22" s="74"/>
      <c r="D22" s="74"/>
      <c r="E22" s="74"/>
      <c r="F22" s="10">
        <v>160</v>
      </c>
      <c r="G22" s="56"/>
      <c r="H22" s="19"/>
      <c r="I22" s="18"/>
      <c r="J22" s="18"/>
      <c r="K22" s="2"/>
    </row>
    <row r="23" spans="1:11" s="3" customFormat="1" ht="33" customHeight="1" x14ac:dyDescent="0.3">
      <c r="A23" s="2"/>
      <c r="B23" s="74" t="s">
        <v>8</v>
      </c>
      <c r="C23" s="74"/>
      <c r="D23" s="74"/>
      <c r="E23" s="74"/>
      <c r="F23" s="10">
        <v>170</v>
      </c>
      <c r="G23" s="56"/>
      <c r="H23" s="19"/>
      <c r="I23" s="18"/>
      <c r="J23" s="18"/>
      <c r="K23" s="2"/>
    </row>
    <row r="24" spans="1:11" s="3" customFormat="1" ht="33" customHeight="1" x14ac:dyDescent="0.3">
      <c r="A24" s="2"/>
      <c r="B24" s="74" t="s">
        <v>9</v>
      </c>
      <c r="C24" s="74"/>
      <c r="D24" s="74"/>
      <c r="E24" s="74"/>
      <c r="F24" s="10">
        <v>180</v>
      </c>
      <c r="G24" s="56"/>
      <c r="H24" s="19"/>
      <c r="I24" s="18"/>
      <c r="J24" s="18"/>
      <c r="K24" s="2"/>
    </row>
    <row r="25" spans="1:11" s="3" customFormat="1" ht="6" customHeight="1" x14ac:dyDescent="0.3">
      <c r="A25" s="2"/>
      <c r="B25" s="2"/>
      <c r="C25" s="2"/>
      <c r="D25" s="2"/>
      <c r="E25" s="2"/>
      <c r="F25" s="14"/>
      <c r="G25" s="2"/>
      <c r="H25" s="2"/>
      <c r="I25" s="2"/>
      <c r="J25" s="18"/>
      <c r="K25" s="2"/>
    </row>
    <row r="26" spans="1:11" s="3" customFormat="1" ht="31.5" customHeight="1" x14ac:dyDescent="0.3">
      <c r="A26" s="2"/>
      <c r="B26" s="98" t="str">
        <f>IF(G18="","Вы не указали тип НФО (строка 140)",IF(OR(G18=Сервис!A9,G18=Сервис!A10),"НФО не соответсвует критериям малого предприятия либо микропредприятия",IF(OR(G22="Да",G24="Да"),"НФО не соответсвует критериям малого предприятия либо микропредприятия",IF(AND(G21="Да",G22="Нет",G23="Да",G24="Нет"),"НФО соответствует критериям малого предприятия",IF(AND(G21="Нет",G22="Нет",G23="Нет",G24="Нет"),"НФО соответствует критериям микропредприятия",IF(AND(OR(G21="Да",G23="Да"),AND(G22="Нет",G24="Нет"),G21&lt;&gt;"",G23&lt;&gt;""),"НФО соответствует критериям малого предприятия",IF(OR(G21="",G22="",G23="",G24=""),"Заполнены не все поля в строках 21-24 либо введены некорректные значения. Воспользуйтесь выпадающим списком","Заполнены не все поля в строках 21-24 либо введены некорректные значения. Воспользуйтесь выпадающим списком")))))))</f>
        <v>Вы не указали тип НФО (строка 140)</v>
      </c>
      <c r="C26" s="99"/>
      <c r="D26" s="99"/>
      <c r="E26" s="100"/>
      <c r="F26" s="10">
        <v>190</v>
      </c>
      <c r="G26" s="18"/>
      <c r="H26" s="18"/>
      <c r="I26" s="18"/>
      <c r="J26" s="18"/>
      <c r="K26" s="2"/>
    </row>
    <row r="27" spans="1:11" s="3" customFormat="1" ht="6.75" customHeight="1" x14ac:dyDescent="0.3">
      <c r="A27" s="2"/>
      <c r="B27" s="2"/>
      <c r="C27" s="2"/>
      <c r="D27" s="2"/>
      <c r="E27" s="2"/>
      <c r="F27" s="14"/>
      <c r="G27" s="2"/>
      <c r="H27" s="2"/>
      <c r="I27" s="2"/>
      <c r="J27" s="18"/>
      <c r="K27" s="2"/>
    </row>
    <row r="28" spans="1:11" s="3" customFormat="1" ht="37.5" x14ac:dyDescent="0.3">
      <c r="A28" s="2"/>
      <c r="B28" s="67" t="s">
        <v>2</v>
      </c>
      <c r="C28" s="68"/>
      <c r="D28" s="68"/>
      <c r="E28" s="68"/>
      <c r="F28" s="21" t="s">
        <v>181</v>
      </c>
      <c r="G28" s="21" t="s">
        <v>3</v>
      </c>
      <c r="H28" s="20"/>
      <c r="I28" s="20"/>
      <c r="J28" s="18"/>
      <c r="K28" s="2"/>
    </row>
    <row r="29" spans="1:11" s="3" customFormat="1" ht="63" customHeight="1" x14ac:dyDescent="0.3">
      <c r="A29" s="2"/>
      <c r="B29" s="75" t="s">
        <v>246</v>
      </c>
      <c r="C29" s="75"/>
      <c r="D29" s="75"/>
      <c r="E29" s="75"/>
      <c r="F29" s="53">
        <v>270</v>
      </c>
      <c r="G29" s="56"/>
      <c r="H29" s="19"/>
      <c r="I29" s="18"/>
      <c r="J29" s="18"/>
      <c r="K29" s="2"/>
    </row>
    <row r="30" spans="1:11" s="3" customFormat="1" ht="28.5" customHeight="1" x14ac:dyDescent="0.3">
      <c r="A30" s="2"/>
      <c r="B30" s="117" t="s">
        <v>247</v>
      </c>
      <c r="C30" s="117"/>
      <c r="D30" s="117"/>
      <c r="E30" s="117"/>
      <c r="F30" s="9">
        <v>280</v>
      </c>
      <c r="G30" s="56"/>
      <c r="H30" s="19"/>
      <c r="I30" s="18"/>
      <c r="J30" s="18"/>
      <c r="K30" s="2"/>
    </row>
    <row r="31" spans="1:11" s="3" customFormat="1" ht="96.75" customHeight="1" x14ac:dyDescent="0.3">
      <c r="A31" s="2"/>
      <c r="B31" s="82" t="s">
        <v>293</v>
      </c>
      <c r="C31" s="83"/>
      <c r="D31" s="83"/>
      <c r="E31" s="84"/>
      <c r="F31" s="53">
        <v>290</v>
      </c>
      <c r="G31" s="56"/>
      <c r="H31" s="19"/>
      <c r="I31" s="18"/>
      <c r="J31" s="18"/>
      <c r="K31" s="2"/>
    </row>
    <row r="32" spans="1:11" s="3" customFormat="1" ht="3" customHeight="1" x14ac:dyDescent="0.3">
      <c r="A32" s="2"/>
      <c r="B32" s="2"/>
      <c r="C32" s="2"/>
      <c r="D32" s="2"/>
      <c r="E32" s="2"/>
      <c r="F32" s="14"/>
      <c r="G32" s="2"/>
      <c r="H32" s="2"/>
      <c r="I32" s="2"/>
      <c r="J32" s="2"/>
      <c r="K32" s="2"/>
    </row>
    <row r="33" spans="1:11" s="3" customFormat="1" ht="43.5" customHeight="1" x14ac:dyDescent="0.3">
      <c r="A33" s="2"/>
      <c r="B33" s="67" t="s">
        <v>22</v>
      </c>
      <c r="C33" s="68"/>
      <c r="D33" s="68"/>
      <c r="E33" s="68"/>
      <c r="F33" s="21" t="s">
        <v>181</v>
      </c>
      <c r="G33" s="21" t="s">
        <v>3</v>
      </c>
      <c r="H33" s="21" t="s">
        <v>23</v>
      </c>
      <c r="I33" s="21" t="s">
        <v>24</v>
      </c>
      <c r="J33" s="52" t="s">
        <v>5</v>
      </c>
      <c r="K33" s="2"/>
    </row>
    <row r="34" spans="1:11" s="3" customFormat="1" ht="103.5" customHeight="1" x14ac:dyDescent="0.3">
      <c r="A34" s="2"/>
      <c r="B34" s="101" t="s">
        <v>25</v>
      </c>
      <c r="C34" s="102"/>
      <c r="D34" s="102"/>
      <c r="E34" s="103"/>
      <c r="F34" s="15">
        <v>310</v>
      </c>
      <c r="G34" s="56"/>
      <c r="H34" s="57"/>
      <c r="I34" s="58"/>
      <c r="J34" s="59" t="str">
        <f>IF(AND($G$34="Да",$G$35="Да"),"Значения по строкам с кодами 310 и 320 не могут принимать значение `Да` одновременно","")</f>
        <v/>
      </c>
      <c r="K34" s="2"/>
    </row>
    <row r="35" spans="1:11" s="3" customFormat="1" ht="102.75" customHeight="1" x14ac:dyDescent="0.3">
      <c r="A35" s="2"/>
      <c r="B35" s="104" t="s">
        <v>26</v>
      </c>
      <c r="C35" s="105"/>
      <c r="D35" s="105"/>
      <c r="E35" s="106"/>
      <c r="F35" s="16">
        <v>320</v>
      </c>
      <c r="G35" s="56"/>
      <c r="H35" s="57"/>
      <c r="I35" s="58"/>
      <c r="J35" s="59" t="str">
        <f>IF(AND($G$34="Да",$G$35="Да"),"Значения по строкам с кодами 310 и 320 не могут принимать значение `Да` одновременно","")</f>
        <v/>
      </c>
      <c r="K35" s="2"/>
    </row>
    <row r="36" spans="1:11" s="3" customFormat="1" ht="31.5" customHeight="1" x14ac:dyDescent="0.3">
      <c r="A36" s="2"/>
      <c r="B36" s="104" t="s">
        <v>27</v>
      </c>
      <c r="C36" s="105"/>
      <c r="D36" s="105"/>
      <c r="E36" s="106"/>
      <c r="F36" s="16">
        <f>F35+10</f>
        <v>330</v>
      </c>
      <c r="G36" s="9" t="s">
        <v>28</v>
      </c>
      <c r="H36" s="9" t="s">
        <v>28</v>
      </c>
      <c r="I36" s="10" t="s">
        <v>28</v>
      </c>
      <c r="J36" s="60" t="s">
        <v>28</v>
      </c>
      <c r="K36" s="2"/>
    </row>
    <row r="37" spans="1:11" s="3" customFormat="1" ht="33.75" customHeight="1" x14ac:dyDescent="0.3">
      <c r="A37" s="2"/>
      <c r="B37" s="91" t="s">
        <v>33</v>
      </c>
      <c r="C37" s="91"/>
      <c r="D37" s="91"/>
      <c r="E37" s="91"/>
      <c r="F37" s="16">
        <f t="shared" ref="F37:F102" si="0">F36+10</f>
        <v>340</v>
      </c>
      <c r="G37" s="56"/>
      <c r="H37" s="57"/>
      <c r="I37" s="58"/>
      <c r="J37" s="61"/>
      <c r="K37" s="2"/>
    </row>
    <row r="38" spans="1:11" s="3" customFormat="1" ht="30.75" customHeight="1" x14ac:dyDescent="0.3">
      <c r="A38" s="2"/>
      <c r="B38" s="91" t="s">
        <v>34</v>
      </c>
      <c r="C38" s="91"/>
      <c r="D38" s="91"/>
      <c r="E38" s="91"/>
      <c r="F38" s="16">
        <f t="shared" si="0"/>
        <v>350</v>
      </c>
      <c r="G38" s="56"/>
      <c r="H38" s="57"/>
      <c r="I38" s="58"/>
      <c r="J38" s="61"/>
      <c r="K38" s="2"/>
    </row>
    <row r="39" spans="1:11" s="3" customFormat="1" ht="50.25" customHeight="1" x14ac:dyDescent="0.3">
      <c r="A39" s="2"/>
      <c r="B39" s="91" t="s">
        <v>35</v>
      </c>
      <c r="C39" s="91"/>
      <c r="D39" s="91"/>
      <c r="E39" s="91"/>
      <c r="F39" s="16">
        <f t="shared" si="0"/>
        <v>360</v>
      </c>
      <c r="G39" s="56"/>
      <c r="H39" s="57"/>
      <c r="I39" s="58"/>
      <c r="J39" s="61"/>
      <c r="K39" s="2"/>
    </row>
    <row r="40" spans="1:11" s="3" customFormat="1" ht="67.5" customHeight="1" x14ac:dyDescent="0.3">
      <c r="A40" s="2"/>
      <c r="B40" s="91" t="s">
        <v>36</v>
      </c>
      <c r="C40" s="91"/>
      <c r="D40" s="91"/>
      <c r="E40" s="91"/>
      <c r="F40" s="16">
        <f t="shared" si="0"/>
        <v>370</v>
      </c>
      <c r="G40" s="56"/>
      <c r="H40" s="57"/>
      <c r="I40" s="58"/>
      <c r="J40" s="61"/>
      <c r="K40" s="2"/>
    </row>
    <row r="41" spans="1:11" s="3" customFormat="1" ht="87" customHeight="1" x14ac:dyDescent="0.3">
      <c r="A41" s="2"/>
      <c r="B41" s="91" t="s">
        <v>37</v>
      </c>
      <c r="C41" s="91"/>
      <c r="D41" s="91"/>
      <c r="E41" s="91"/>
      <c r="F41" s="16">
        <f t="shared" si="0"/>
        <v>380</v>
      </c>
      <c r="G41" s="56"/>
      <c r="H41" s="57"/>
      <c r="I41" s="58"/>
      <c r="J41" s="61"/>
      <c r="K41" s="2"/>
    </row>
    <row r="42" spans="1:11" s="3" customFormat="1" ht="42" customHeight="1" x14ac:dyDescent="0.3">
      <c r="A42" s="2"/>
      <c r="B42" s="94" t="s">
        <v>38</v>
      </c>
      <c r="C42" s="95"/>
      <c r="D42" s="95"/>
      <c r="E42" s="96"/>
      <c r="F42" s="16">
        <f t="shared" si="0"/>
        <v>390</v>
      </c>
      <c r="G42" s="56"/>
      <c r="H42" s="57"/>
      <c r="I42" s="58"/>
      <c r="J42" s="61"/>
      <c r="K42" s="2"/>
    </row>
    <row r="43" spans="1:11" s="3" customFormat="1" ht="27.75" customHeight="1" x14ac:dyDescent="0.3">
      <c r="A43" s="2"/>
      <c r="B43" s="91" t="s">
        <v>39</v>
      </c>
      <c r="C43" s="91"/>
      <c r="D43" s="91"/>
      <c r="E43" s="91"/>
      <c r="F43" s="16">
        <f t="shared" si="0"/>
        <v>400</v>
      </c>
      <c r="G43" s="56"/>
      <c r="H43" s="57"/>
      <c r="I43" s="58"/>
      <c r="J43" s="61"/>
      <c r="K43" s="2"/>
    </row>
    <row r="44" spans="1:11" s="3" customFormat="1" ht="69.75" customHeight="1" x14ac:dyDescent="0.3">
      <c r="A44" s="2"/>
      <c r="B44" s="91" t="s">
        <v>32</v>
      </c>
      <c r="C44" s="91"/>
      <c r="D44" s="91"/>
      <c r="E44" s="91"/>
      <c r="F44" s="16">
        <f t="shared" si="0"/>
        <v>410</v>
      </c>
      <c r="G44" s="56"/>
      <c r="H44" s="57"/>
      <c r="I44" s="58"/>
      <c r="J44" s="61"/>
      <c r="K44" s="2"/>
    </row>
    <row r="45" spans="1:11" s="3" customFormat="1" ht="31.5" customHeight="1" x14ac:dyDescent="0.3">
      <c r="A45" s="2"/>
      <c r="B45" s="91" t="s">
        <v>31</v>
      </c>
      <c r="C45" s="91"/>
      <c r="D45" s="91"/>
      <c r="E45" s="91"/>
      <c r="F45" s="16">
        <f t="shared" si="0"/>
        <v>420</v>
      </c>
      <c r="G45" s="56"/>
      <c r="H45" s="57"/>
      <c r="I45" s="58"/>
      <c r="J45" s="61"/>
      <c r="K45" s="2"/>
    </row>
    <row r="46" spans="1:11" s="3" customFormat="1" ht="68.25" customHeight="1" x14ac:dyDescent="0.3">
      <c r="A46" s="2"/>
      <c r="B46" s="91" t="s">
        <v>29</v>
      </c>
      <c r="C46" s="91"/>
      <c r="D46" s="91"/>
      <c r="E46" s="91"/>
      <c r="F46" s="16">
        <f t="shared" si="0"/>
        <v>430</v>
      </c>
      <c r="G46" s="56"/>
      <c r="H46" s="57"/>
      <c r="I46" s="58"/>
      <c r="J46" s="61"/>
      <c r="K46" s="2"/>
    </row>
    <row r="47" spans="1:11" s="3" customFormat="1" ht="56.25" customHeight="1" x14ac:dyDescent="0.3">
      <c r="A47" s="2"/>
      <c r="B47" s="91" t="s">
        <v>30</v>
      </c>
      <c r="C47" s="91"/>
      <c r="D47" s="91"/>
      <c r="E47" s="91"/>
      <c r="F47" s="16">
        <f t="shared" si="0"/>
        <v>440</v>
      </c>
      <c r="G47" s="56"/>
      <c r="H47" s="57"/>
      <c r="I47" s="58"/>
      <c r="J47" s="62" t="str">
        <f>IF(G47="Да","В поле `Пояснение` расшифруйте информацию (кратко)","")</f>
        <v/>
      </c>
      <c r="K47" s="2"/>
    </row>
    <row r="48" spans="1:11" s="3" customFormat="1" ht="40.5" customHeight="1" x14ac:dyDescent="0.3">
      <c r="A48" s="2"/>
      <c r="B48" s="97" t="s">
        <v>50</v>
      </c>
      <c r="C48" s="97"/>
      <c r="D48" s="97"/>
      <c r="E48" s="97"/>
      <c r="F48" s="16">
        <f t="shared" si="0"/>
        <v>450</v>
      </c>
      <c r="G48" s="9" t="s">
        <v>28</v>
      </c>
      <c r="H48" s="9" t="s">
        <v>28</v>
      </c>
      <c r="I48" s="10" t="s">
        <v>28</v>
      </c>
      <c r="J48" s="60" t="s">
        <v>28</v>
      </c>
      <c r="K48" s="2"/>
    </row>
    <row r="49" spans="1:11" s="3" customFormat="1" ht="46.5" customHeight="1" x14ac:dyDescent="0.3">
      <c r="A49" s="2"/>
      <c r="B49" s="94" t="s">
        <v>40</v>
      </c>
      <c r="C49" s="95"/>
      <c r="D49" s="95"/>
      <c r="E49" s="96"/>
      <c r="F49" s="16">
        <f t="shared" si="0"/>
        <v>460</v>
      </c>
      <c r="G49" s="56"/>
      <c r="H49" s="57"/>
      <c r="I49" s="58"/>
      <c r="J49" s="61"/>
      <c r="K49" s="2"/>
    </row>
    <row r="50" spans="1:11" s="3" customFormat="1" ht="46.5" customHeight="1" x14ac:dyDescent="0.3">
      <c r="A50" s="2"/>
      <c r="B50" s="91" t="s">
        <v>41</v>
      </c>
      <c r="C50" s="91"/>
      <c r="D50" s="91"/>
      <c r="E50" s="91"/>
      <c r="F50" s="16">
        <f t="shared" si="0"/>
        <v>470</v>
      </c>
      <c r="G50" s="56"/>
      <c r="H50" s="57"/>
      <c r="I50" s="58"/>
      <c r="J50" s="61"/>
      <c r="K50" s="2"/>
    </row>
    <row r="51" spans="1:11" s="3" customFormat="1" ht="46.5" customHeight="1" x14ac:dyDescent="0.3">
      <c r="A51" s="2"/>
      <c r="B51" s="91" t="s">
        <v>42</v>
      </c>
      <c r="C51" s="91"/>
      <c r="D51" s="91"/>
      <c r="E51" s="91"/>
      <c r="F51" s="16">
        <f t="shared" si="0"/>
        <v>480</v>
      </c>
      <c r="G51" s="56"/>
      <c r="H51" s="57"/>
      <c r="I51" s="58"/>
      <c r="J51" s="61"/>
      <c r="K51" s="2"/>
    </row>
    <row r="52" spans="1:11" s="3" customFormat="1" ht="46.5" customHeight="1" x14ac:dyDescent="0.3">
      <c r="A52" s="2"/>
      <c r="B52" s="91" t="s">
        <v>43</v>
      </c>
      <c r="C52" s="91"/>
      <c r="D52" s="91"/>
      <c r="E52" s="91"/>
      <c r="F52" s="16">
        <f t="shared" si="0"/>
        <v>490</v>
      </c>
      <c r="G52" s="56"/>
      <c r="H52" s="57"/>
      <c r="I52" s="58"/>
      <c r="J52" s="61"/>
      <c r="K52" s="2"/>
    </row>
    <row r="53" spans="1:11" s="3" customFormat="1" ht="54" customHeight="1" x14ac:dyDescent="0.3">
      <c r="A53" s="2"/>
      <c r="B53" s="67" t="s">
        <v>22</v>
      </c>
      <c r="C53" s="68"/>
      <c r="D53" s="68"/>
      <c r="E53" s="68"/>
      <c r="F53" s="21" t="s">
        <v>181</v>
      </c>
      <c r="G53" s="21" t="s">
        <v>3</v>
      </c>
      <c r="H53" s="21" t="s">
        <v>23</v>
      </c>
      <c r="I53" s="21" t="s">
        <v>24</v>
      </c>
      <c r="J53" s="63" t="s">
        <v>5</v>
      </c>
      <c r="K53" s="2"/>
    </row>
    <row r="54" spans="1:11" s="3" customFormat="1" ht="46.5" customHeight="1" x14ac:dyDescent="0.3">
      <c r="A54" s="2"/>
      <c r="B54" s="91" t="s">
        <v>44</v>
      </c>
      <c r="C54" s="91"/>
      <c r="D54" s="91"/>
      <c r="E54" s="91"/>
      <c r="F54" s="16">
        <f>F52+10</f>
        <v>500</v>
      </c>
      <c r="G54" s="56"/>
      <c r="H54" s="57"/>
      <c r="I54" s="58"/>
      <c r="J54" s="61"/>
      <c r="K54" s="2"/>
    </row>
    <row r="55" spans="1:11" s="3" customFormat="1" ht="60" customHeight="1" x14ac:dyDescent="0.3">
      <c r="A55" s="2"/>
      <c r="B55" s="91" t="s">
        <v>45</v>
      </c>
      <c r="C55" s="91"/>
      <c r="D55" s="91"/>
      <c r="E55" s="91"/>
      <c r="F55" s="16">
        <f>F54+10</f>
        <v>510</v>
      </c>
      <c r="G55" s="56"/>
      <c r="H55" s="57"/>
      <c r="I55" s="58"/>
      <c r="J55" s="62"/>
      <c r="K55" s="2"/>
    </row>
    <row r="56" spans="1:11" s="3" customFormat="1" ht="65.25" customHeight="1" x14ac:dyDescent="0.3">
      <c r="A56" s="2"/>
      <c r="B56" s="91" t="s">
        <v>46</v>
      </c>
      <c r="C56" s="91"/>
      <c r="D56" s="91"/>
      <c r="E56" s="91"/>
      <c r="F56" s="16">
        <f t="shared" si="0"/>
        <v>520</v>
      </c>
      <c r="G56" s="56"/>
      <c r="H56" s="57"/>
      <c r="I56" s="58"/>
      <c r="J56" s="62" t="str">
        <f>IF($B$26&lt;&gt;"НФО не соответсвует критериям малого предприятия либо микропредприятия","Для данного вида НФО эта строка может не заполняться","")</f>
        <v>Для данного вида НФО эта строка может не заполняться</v>
      </c>
      <c r="K56" s="2"/>
    </row>
    <row r="57" spans="1:11" s="3" customFormat="1" ht="63.75" customHeight="1" x14ac:dyDescent="0.3">
      <c r="A57" s="2"/>
      <c r="B57" s="91" t="s">
        <v>47</v>
      </c>
      <c r="C57" s="91"/>
      <c r="D57" s="91"/>
      <c r="E57" s="91"/>
      <c r="F57" s="16">
        <f>F56+10</f>
        <v>530</v>
      </c>
      <c r="G57" s="56"/>
      <c r="H57" s="57"/>
      <c r="I57" s="58"/>
      <c r="J57" s="62" t="str">
        <f>IF($B$26&lt;&gt;"НФО не соответсвует критериям малого предприятия либо микропредприятия","Для данного вида НФО эта строка может не заполняться","")</f>
        <v>Для данного вида НФО эта строка может не заполняться</v>
      </c>
      <c r="K57" s="2"/>
    </row>
    <row r="58" spans="1:11" s="3" customFormat="1" ht="58.5" customHeight="1" x14ac:dyDescent="0.3">
      <c r="A58" s="2"/>
      <c r="B58" s="91" t="s">
        <v>48</v>
      </c>
      <c r="C58" s="91"/>
      <c r="D58" s="91"/>
      <c r="E58" s="91"/>
      <c r="F58" s="16">
        <f t="shared" si="0"/>
        <v>540</v>
      </c>
      <c r="G58" s="56"/>
      <c r="H58" s="57"/>
      <c r="I58" s="58"/>
      <c r="J58" s="62" t="str">
        <f>IF($B$26&lt;&gt;"НФО не соответсвует критериям малого предприятия либо микропредприятия","Для данного вида НФО эта строка может не заполняться","")</f>
        <v>Для данного вида НФО эта строка может не заполняться</v>
      </c>
      <c r="K58" s="2"/>
    </row>
    <row r="59" spans="1:11" s="3" customFormat="1" ht="64.5" customHeight="1" x14ac:dyDescent="0.3">
      <c r="A59" s="2"/>
      <c r="B59" s="91" t="s">
        <v>49</v>
      </c>
      <c r="C59" s="91"/>
      <c r="D59" s="91"/>
      <c r="E59" s="91"/>
      <c r="F59" s="16">
        <f t="shared" si="0"/>
        <v>550</v>
      </c>
      <c r="G59" s="56"/>
      <c r="H59" s="57"/>
      <c r="I59" s="58"/>
      <c r="J59" s="62" t="str">
        <f>IF($B$26&lt;&gt;"НФО не соответсвует критериям малого предприятия либо микропредприятия","Для данного вида НФО эта строка может не заполняться","")</f>
        <v>Для данного вида НФО эта строка может не заполняться</v>
      </c>
      <c r="K59" s="2"/>
    </row>
    <row r="60" spans="1:11" s="3" customFormat="1" ht="46.5" customHeight="1" x14ac:dyDescent="0.3">
      <c r="A60" s="2"/>
      <c r="B60" s="97" t="s">
        <v>51</v>
      </c>
      <c r="C60" s="97"/>
      <c r="D60" s="97"/>
      <c r="E60" s="97"/>
      <c r="F60" s="16">
        <f t="shared" si="0"/>
        <v>560</v>
      </c>
      <c r="G60" s="9" t="s">
        <v>28</v>
      </c>
      <c r="H60" s="9" t="s">
        <v>28</v>
      </c>
      <c r="I60" s="10" t="s">
        <v>28</v>
      </c>
      <c r="J60" s="60" t="s">
        <v>28</v>
      </c>
      <c r="K60" s="2"/>
    </row>
    <row r="61" spans="1:11" s="3" customFormat="1" ht="46.5" customHeight="1" x14ac:dyDescent="0.3">
      <c r="A61" s="2"/>
      <c r="B61" s="91" t="s">
        <v>52</v>
      </c>
      <c r="C61" s="91"/>
      <c r="D61" s="91"/>
      <c r="E61" s="91"/>
      <c r="F61" s="16">
        <f t="shared" si="0"/>
        <v>570</v>
      </c>
      <c r="G61" s="56"/>
      <c r="H61" s="57"/>
      <c r="I61" s="58"/>
      <c r="J61" s="61"/>
      <c r="K61" s="2"/>
    </row>
    <row r="62" spans="1:11" s="3" customFormat="1" ht="189.75" customHeight="1" x14ac:dyDescent="0.3">
      <c r="A62" s="2"/>
      <c r="B62" s="91" t="s">
        <v>53</v>
      </c>
      <c r="C62" s="91"/>
      <c r="D62" s="91"/>
      <c r="E62" s="91"/>
      <c r="F62" s="16">
        <f t="shared" si="0"/>
        <v>580</v>
      </c>
      <c r="G62" s="56"/>
      <c r="H62" s="57"/>
      <c r="I62" s="58"/>
      <c r="J62" s="61"/>
      <c r="K62" s="2"/>
    </row>
    <row r="63" spans="1:11" s="3" customFormat="1" ht="46.5" customHeight="1" x14ac:dyDescent="0.3">
      <c r="A63" s="2"/>
      <c r="B63" s="91" t="s">
        <v>54</v>
      </c>
      <c r="C63" s="91"/>
      <c r="D63" s="91"/>
      <c r="E63" s="91"/>
      <c r="F63" s="16">
        <f t="shared" si="0"/>
        <v>590</v>
      </c>
      <c r="G63" s="56"/>
      <c r="H63" s="57"/>
      <c r="I63" s="58"/>
      <c r="J63" s="61"/>
      <c r="K63" s="2"/>
    </row>
    <row r="64" spans="1:11" s="3" customFormat="1" ht="126" customHeight="1" x14ac:dyDescent="0.3">
      <c r="A64" s="2"/>
      <c r="B64" s="91" t="s">
        <v>55</v>
      </c>
      <c r="C64" s="91"/>
      <c r="D64" s="91"/>
      <c r="E64" s="91"/>
      <c r="F64" s="16">
        <f t="shared" si="0"/>
        <v>600</v>
      </c>
      <c r="G64" s="56"/>
      <c r="H64" s="57"/>
      <c r="I64" s="58"/>
      <c r="J64" s="61"/>
      <c r="K64" s="2"/>
    </row>
    <row r="65" spans="1:11" s="3" customFormat="1" ht="71.25" customHeight="1" x14ac:dyDescent="0.3">
      <c r="A65" s="2"/>
      <c r="B65" s="91" t="s">
        <v>56</v>
      </c>
      <c r="C65" s="91"/>
      <c r="D65" s="91"/>
      <c r="E65" s="91"/>
      <c r="F65" s="16">
        <f t="shared" si="0"/>
        <v>610</v>
      </c>
      <c r="G65" s="56"/>
      <c r="H65" s="57"/>
      <c r="I65" s="58"/>
      <c r="J65" s="62" t="str">
        <f>IF(G65="Да","В поле `Пояснение` расшифруйте информацию (кратко)","")</f>
        <v/>
      </c>
      <c r="K65" s="2"/>
    </row>
    <row r="66" spans="1:11" s="3" customFormat="1" ht="46.5" customHeight="1" x14ac:dyDescent="0.3">
      <c r="A66" s="2"/>
      <c r="B66" s="67" t="s">
        <v>22</v>
      </c>
      <c r="C66" s="68"/>
      <c r="D66" s="68"/>
      <c r="E66" s="68"/>
      <c r="F66" s="21" t="s">
        <v>181</v>
      </c>
      <c r="G66" s="21" t="s">
        <v>3</v>
      </c>
      <c r="H66" s="21" t="s">
        <v>23</v>
      </c>
      <c r="I66" s="21" t="s">
        <v>24</v>
      </c>
      <c r="J66" s="63" t="s">
        <v>5</v>
      </c>
      <c r="K66" s="2"/>
    </row>
    <row r="67" spans="1:11" s="3" customFormat="1" ht="46.5" customHeight="1" x14ac:dyDescent="0.3">
      <c r="A67" s="2"/>
      <c r="B67" s="76" t="s">
        <v>57</v>
      </c>
      <c r="C67" s="77"/>
      <c r="D67" s="77"/>
      <c r="E67" s="78"/>
      <c r="F67" s="16">
        <f>F65+10</f>
        <v>620</v>
      </c>
      <c r="G67" s="9" t="s">
        <v>28</v>
      </c>
      <c r="H67" s="9" t="s">
        <v>28</v>
      </c>
      <c r="I67" s="10" t="s">
        <v>28</v>
      </c>
      <c r="J67" s="60" t="s">
        <v>28</v>
      </c>
      <c r="K67" s="2"/>
    </row>
    <row r="68" spans="1:11" s="3" customFormat="1" ht="73.5" customHeight="1" x14ac:dyDescent="0.3">
      <c r="A68" s="2"/>
      <c r="B68" s="91" t="s">
        <v>58</v>
      </c>
      <c r="C68" s="91"/>
      <c r="D68" s="91"/>
      <c r="E68" s="91"/>
      <c r="F68" s="16">
        <f t="shared" si="0"/>
        <v>630</v>
      </c>
      <c r="G68" s="56"/>
      <c r="H68" s="57"/>
      <c r="I68" s="58"/>
      <c r="J68" s="61"/>
      <c r="K68" s="2"/>
    </row>
    <row r="69" spans="1:11" s="3" customFormat="1" ht="67.5" customHeight="1" x14ac:dyDescent="0.3">
      <c r="A69" s="2"/>
      <c r="B69" s="91" t="s">
        <v>59</v>
      </c>
      <c r="C69" s="91"/>
      <c r="D69" s="91"/>
      <c r="E69" s="91"/>
      <c r="F69" s="16">
        <f>F68+10</f>
        <v>640</v>
      </c>
      <c r="G69" s="56"/>
      <c r="H69" s="57"/>
      <c r="I69" s="58"/>
      <c r="J69" s="61"/>
      <c r="K69" s="2"/>
    </row>
    <row r="70" spans="1:11" s="3" customFormat="1" ht="46.5" customHeight="1" x14ac:dyDescent="0.3">
      <c r="A70" s="2"/>
      <c r="B70" s="91" t="s">
        <v>60</v>
      </c>
      <c r="C70" s="91"/>
      <c r="D70" s="91"/>
      <c r="E70" s="91"/>
      <c r="F70" s="16">
        <f>F69+10</f>
        <v>650</v>
      </c>
      <c r="G70" s="56"/>
      <c r="H70" s="57"/>
      <c r="I70" s="58"/>
      <c r="J70" s="61"/>
      <c r="K70" s="2"/>
    </row>
    <row r="71" spans="1:11" s="3" customFormat="1" ht="65.25" customHeight="1" x14ac:dyDescent="0.3">
      <c r="A71" s="2"/>
      <c r="B71" s="91" t="s">
        <v>61</v>
      </c>
      <c r="C71" s="91"/>
      <c r="D71" s="91"/>
      <c r="E71" s="91"/>
      <c r="F71" s="16">
        <f>F70+10</f>
        <v>660</v>
      </c>
      <c r="G71" s="56"/>
      <c r="H71" s="57"/>
      <c r="I71" s="58"/>
      <c r="J71" s="61"/>
      <c r="K71" s="2"/>
    </row>
    <row r="72" spans="1:11" s="3" customFormat="1" ht="46.5" customHeight="1" x14ac:dyDescent="0.3">
      <c r="A72" s="2"/>
      <c r="B72" s="91" t="s">
        <v>62</v>
      </c>
      <c r="C72" s="91"/>
      <c r="D72" s="91"/>
      <c r="E72" s="91"/>
      <c r="F72" s="16">
        <f t="shared" si="0"/>
        <v>670</v>
      </c>
      <c r="G72" s="56"/>
      <c r="H72" s="57"/>
      <c r="I72" s="58"/>
      <c r="J72" s="61"/>
      <c r="K72" s="2"/>
    </row>
    <row r="73" spans="1:11" s="3" customFormat="1" ht="46.5" customHeight="1" x14ac:dyDescent="0.3">
      <c r="A73" s="2"/>
      <c r="B73" s="91" t="s">
        <v>63</v>
      </c>
      <c r="C73" s="91"/>
      <c r="D73" s="91"/>
      <c r="E73" s="91"/>
      <c r="F73" s="16">
        <f>F72+10</f>
        <v>680</v>
      </c>
      <c r="G73" s="56"/>
      <c r="H73" s="57"/>
      <c r="I73" s="58"/>
      <c r="J73" s="61"/>
      <c r="K73" s="2"/>
    </row>
    <row r="74" spans="1:11" s="3" customFormat="1" ht="55.5" customHeight="1" x14ac:dyDescent="0.3">
      <c r="A74" s="2"/>
      <c r="B74" s="91" t="s">
        <v>64</v>
      </c>
      <c r="C74" s="91"/>
      <c r="D74" s="91"/>
      <c r="E74" s="91"/>
      <c r="F74" s="16">
        <f t="shared" si="0"/>
        <v>690</v>
      </c>
      <c r="G74" s="56"/>
      <c r="H74" s="57"/>
      <c r="I74" s="58"/>
      <c r="J74" s="62" t="str">
        <f>IF(G74="Да","В поле `Пояснение` расшифруйте информацию (кратко)","")</f>
        <v/>
      </c>
      <c r="K74" s="2"/>
    </row>
    <row r="75" spans="1:11" s="3" customFormat="1" ht="63" customHeight="1" x14ac:dyDescent="0.3">
      <c r="A75" s="2"/>
      <c r="B75" s="76" t="s">
        <v>296</v>
      </c>
      <c r="C75" s="77"/>
      <c r="D75" s="77"/>
      <c r="E75" s="78"/>
      <c r="F75" s="16">
        <f t="shared" si="0"/>
        <v>700</v>
      </c>
      <c r="G75" s="56"/>
      <c r="H75" s="57"/>
      <c r="I75" s="58"/>
      <c r="J75" s="61"/>
      <c r="K75" s="2"/>
    </row>
    <row r="76" spans="1:11" s="3" customFormat="1" ht="65.25" customHeight="1" x14ac:dyDescent="0.3">
      <c r="A76" s="2"/>
      <c r="B76" s="76" t="s">
        <v>297</v>
      </c>
      <c r="C76" s="77"/>
      <c r="D76" s="77"/>
      <c r="E76" s="78"/>
      <c r="F76" s="16">
        <f t="shared" si="0"/>
        <v>710</v>
      </c>
      <c r="G76" s="56"/>
      <c r="H76" s="57"/>
      <c r="I76" s="58"/>
      <c r="J76" s="61"/>
      <c r="K76" s="2"/>
    </row>
    <row r="77" spans="1:11" s="3" customFormat="1" ht="71.25" customHeight="1" x14ac:dyDescent="0.3">
      <c r="A77" s="2"/>
      <c r="B77" s="76" t="s">
        <v>298</v>
      </c>
      <c r="C77" s="77"/>
      <c r="D77" s="77"/>
      <c r="E77" s="78"/>
      <c r="F77" s="16">
        <f t="shared" si="0"/>
        <v>720</v>
      </c>
      <c r="G77" s="9" t="s">
        <v>28</v>
      </c>
      <c r="H77" s="9" t="s">
        <v>28</v>
      </c>
      <c r="I77" s="10" t="s">
        <v>28</v>
      </c>
      <c r="J77" s="60" t="s">
        <v>28</v>
      </c>
      <c r="K77" s="2"/>
    </row>
    <row r="78" spans="1:11" s="3" customFormat="1" ht="84" customHeight="1" x14ac:dyDescent="0.3">
      <c r="A78" s="2"/>
      <c r="B78" s="91" t="s">
        <v>65</v>
      </c>
      <c r="C78" s="91"/>
      <c r="D78" s="91"/>
      <c r="E78" s="91"/>
      <c r="F78" s="16">
        <f t="shared" si="0"/>
        <v>730</v>
      </c>
      <c r="G78" s="56"/>
      <c r="H78" s="57"/>
      <c r="I78" s="58"/>
      <c r="J78" s="62" t="str">
        <f>IF($G$58="Нет","При ответе `Нет` по строке с кодом 540 данная строка не заполняется","")</f>
        <v/>
      </c>
      <c r="K78" s="2"/>
    </row>
    <row r="79" spans="1:11" s="3" customFormat="1" ht="84" customHeight="1" x14ac:dyDescent="0.3">
      <c r="A79" s="2"/>
      <c r="B79" s="91" t="s">
        <v>66</v>
      </c>
      <c r="C79" s="91"/>
      <c r="D79" s="91"/>
      <c r="E79" s="91"/>
      <c r="F79" s="16">
        <f t="shared" si="0"/>
        <v>740</v>
      </c>
      <c r="G79" s="56"/>
      <c r="H79" s="57"/>
      <c r="I79" s="58"/>
      <c r="J79" s="62" t="str">
        <f>IF($G$58="Нет","При ответе `Нет` по строке с кодом 540 данная строка не заполняется","")</f>
        <v/>
      </c>
      <c r="K79" s="2"/>
    </row>
    <row r="80" spans="1:11" s="3" customFormat="1" ht="43.5" customHeight="1" x14ac:dyDescent="0.3">
      <c r="A80" s="2"/>
      <c r="B80" s="67" t="s">
        <v>22</v>
      </c>
      <c r="C80" s="68"/>
      <c r="D80" s="68"/>
      <c r="E80" s="68"/>
      <c r="F80" s="21" t="s">
        <v>181</v>
      </c>
      <c r="G80" s="21" t="s">
        <v>3</v>
      </c>
      <c r="H80" s="21" t="s">
        <v>23</v>
      </c>
      <c r="I80" s="21" t="s">
        <v>24</v>
      </c>
      <c r="J80" s="63" t="s">
        <v>5</v>
      </c>
      <c r="K80" s="2"/>
    </row>
    <row r="81" spans="1:11" s="3" customFormat="1" ht="32.25" customHeight="1" x14ac:dyDescent="0.3">
      <c r="A81" s="2"/>
      <c r="B81" s="97" t="s">
        <v>124</v>
      </c>
      <c r="C81" s="97"/>
      <c r="D81" s="97"/>
      <c r="E81" s="97"/>
      <c r="F81" s="16">
        <f>F79+10</f>
        <v>750</v>
      </c>
      <c r="G81" s="9" t="s">
        <v>28</v>
      </c>
      <c r="H81" s="9" t="s">
        <v>28</v>
      </c>
      <c r="I81" s="10" t="s">
        <v>28</v>
      </c>
      <c r="J81" s="60" t="s">
        <v>28</v>
      </c>
      <c r="K81" s="2"/>
    </row>
    <row r="82" spans="1:11" s="3" customFormat="1" ht="33" customHeight="1" x14ac:dyDescent="0.3">
      <c r="A82" s="2"/>
      <c r="B82" s="74" t="s">
        <v>67</v>
      </c>
      <c r="C82" s="74"/>
      <c r="D82" s="74"/>
      <c r="E82" s="74"/>
      <c r="F82" s="16">
        <f t="shared" si="0"/>
        <v>760</v>
      </c>
      <c r="G82" s="9" t="s">
        <v>28</v>
      </c>
      <c r="H82" s="9" t="s">
        <v>28</v>
      </c>
      <c r="I82" s="10" t="s">
        <v>28</v>
      </c>
      <c r="J82" s="60" t="s">
        <v>28</v>
      </c>
      <c r="K82" s="2"/>
    </row>
    <row r="83" spans="1:11" s="3" customFormat="1" ht="63" customHeight="1" x14ac:dyDescent="0.3">
      <c r="A83" s="2"/>
      <c r="B83" s="91" t="s">
        <v>125</v>
      </c>
      <c r="C83" s="91"/>
      <c r="D83" s="91"/>
      <c r="E83" s="91"/>
      <c r="F83" s="16">
        <f t="shared" si="0"/>
        <v>770</v>
      </c>
      <c r="G83" s="56"/>
      <c r="H83" s="57"/>
      <c r="I83" s="58"/>
      <c r="J83" s="61"/>
      <c r="K83" s="2"/>
    </row>
    <row r="84" spans="1:11" s="3" customFormat="1" ht="66" customHeight="1" x14ac:dyDescent="0.3">
      <c r="A84" s="2"/>
      <c r="B84" s="91" t="s">
        <v>126</v>
      </c>
      <c r="C84" s="91"/>
      <c r="D84" s="91"/>
      <c r="E84" s="91"/>
      <c r="F84" s="16">
        <f t="shared" si="0"/>
        <v>780</v>
      </c>
      <c r="G84" s="56"/>
      <c r="H84" s="57"/>
      <c r="I84" s="58"/>
      <c r="J84" s="61"/>
      <c r="K84" s="2"/>
    </row>
    <row r="85" spans="1:11" s="3" customFormat="1" ht="66.75" customHeight="1" x14ac:dyDescent="0.3">
      <c r="A85" s="2"/>
      <c r="B85" s="91" t="s">
        <v>127</v>
      </c>
      <c r="C85" s="91"/>
      <c r="D85" s="91"/>
      <c r="E85" s="91"/>
      <c r="F85" s="16">
        <f t="shared" si="0"/>
        <v>790</v>
      </c>
      <c r="G85" s="56"/>
      <c r="H85" s="57"/>
      <c r="I85" s="58"/>
      <c r="J85" s="61"/>
      <c r="K85" s="2"/>
    </row>
    <row r="86" spans="1:11" s="3" customFormat="1" ht="40.5" customHeight="1" x14ac:dyDescent="0.3">
      <c r="A86" s="2"/>
      <c r="B86" s="91" t="s">
        <v>128</v>
      </c>
      <c r="C86" s="91"/>
      <c r="D86" s="91"/>
      <c r="E86" s="91"/>
      <c r="F86" s="16">
        <f t="shared" si="0"/>
        <v>800</v>
      </c>
      <c r="G86" s="56"/>
      <c r="H86" s="57"/>
      <c r="I86" s="58"/>
      <c r="J86" s="61"/>
      <c r="K86" s="2"/>
    </row>
    <row r="87" spans="1:11" s="3" customFormat="1" ht="40.5" customHeight="1" x14ac:dyDescent="0.3">
      <c r="A87" s="2"/>
      <c r="B87" s="91" t="s">
        <v>129</v>
      </c>
      <c r="C87" s="91"/>
      <c r="D87" s="91"/>
      <c r="E87" s="91"/>
      <c r="F87" s="16">
        <f>F86+10</f>
        <v>810</v>
      </c>
      <c r="G87" s="56"/>
      <c r="H87" s="57"/>
      <c r="I87" s="58"/>
      <c r="J87" s="61"/>
      <c r="K87" s="2"/>
    </row>
    <row r="88" spans="1:11" s="3" customFormat="1" ht="99.75" customHeight="1" x14ac:dyDescent="0.3">
      <c r="A88" s="2"/>
      <c r="B88" s="91" t="s">
        <v>130</v>
      </c>
      <c r="C88" s="91"/>
      <c r="D88" s="91"/>
      <c r="E88" s="91"/>
      <c r="F88" s="16">
        <f>F87+10</f>
        <v>820</v>
      </c>
      <c r="G88" s="56"/>
      <c r="H88" s="57"/>
      <c r="I88" s="58"/>
      <c r="J88" s="61"/>
      <c r="K88" s="2"/>
    </row>
    <row r="89" spans="1:11" s="3" customFormat="1" ht="64.5" customHeight="1" x14ac:dyDescent="0.3">
      <c r="A89" s="2"/>
      <c r="B89" s="91" t="s">
        <v>131</v>
      </c>
      <c r="C89" s="91"/>
      <c r="D89" s="91"/>
      <c r="E89" s="91"/>
      <c r="F89" s="16">
        <f t="shared" si="0"/>
        <v>830</v>
      </c>
      <c r="G89" s="56"/>
      <c r="H89" s="57"/>
      <c r="I89" s="58"/>
      <c r="J89" s="61"/>
      <c r="K89" s="2"/>
    </row>
    <row r="90" spans="1:11" s="3" customFormat="1" ht="50.25" customHeight="1" x14ac:dyDescent="0.3">
      <c r="A90" s="2"/>
      <c r="B90" s="91" t="s">
        <v>132</v>
      </c>
      <c r="C90" s="91"/>
      <c r="D90" s="91"/>
      <c r="E90" s="91"/>
      <c r="F90" s="16">
        <f t="shared" si="0"/>
        <v>840</v>
      </c>
      <c r="G90" s="56"/>
      <c r="H90" s="57"/>
      <c r="I90" s="58"/>
      <c r="J90" s="61"/>
      <c r="K90" s="2"/>
    </row>
    <row r="91" spans="1:11" s="3" customFormat="1" ht="78" customHeight="1" x14ac:dyDescent="0.3">
      <c r="A91" s="2"/>
      <c r="B91" s="91" t="s">
        <v>133</v>
      </c>
      <c r="C91" s="91"/>
      <c r="D91" s="91"/>
      <c r="E91" s="91"/>
      <c r="F91" s="16">
        <f>F90+10</f>
        <v>850</v>
      </c>
      <c r="G91" s="56"/>
      <c r="H91" s="57"/>
      <c r="I91" s="58"/>
      <c r="J91" s="61"/>
      <c r="K91" s="2"/>
    </row>
    <row r="92" spans="1:11" s="3" customFormat="1" ht="43.5" customHeight="1" x14ac:dyDescent="0.3">
      <c r="A92" s="2"/>
      <c r="B92" s="91" t="s">
        <v>140</v>
      </c>
      <c r="C92" s="91"/>
      <c r="D92" s="91"/>
      <c r="E92" s="91"/>
      <c r="F92" s="16">
        <f t="shared" si="0"/>
        <v>860</v>
      </c>
      <c r="G92" s="56"/>
      <c r="H92" s="57"/>
      <c r="I92" s="58"/>
      <c r="J92" s="61"/>
      <c r="K92" s="2"/>
    </row>
    <row r="93" spans="1:11" s="3" customFormat="1" ht="62.25" customHeight="1" x14ac:dyDescent="0.3">
      <c r="A93" s="2"/>
      <c r="B93" s="91" t="s">
        <v>134</v>
      </c>
      <c r="C93" s="91"/>
      <c r="D93" s="91"/>
      <c r="E93" s="91"/>
      <c r="F93" s="16">
        <f>F92+10</f>
        <v>870</v>
      </c>
      <c r="G93" s="56"/>
      <c r="H93" s="57"/>
      <c r="I93" s="58"/>
      <c r="J93" s="61"/>
      <c r="K93" s="2"/>
    </row>
    <row r="94" spans="1:11" s="3" customFormat="1" ht="78" customHeight="1" x14ac:dyDescent="0.3">
      <c r="A94" s="2"/>
      <c r="B94" s="91" t="s">
        <v>135</v>
      </c>
      <c r="C94" s="91"/>
      <c r="D94" s="91"/>
      <c r="E94" s="91"/>
      <c r="F94" s="16">
        <f t="shared" si="0"/>
        <v>880</v>
      </c>
      <c r="G94" s="56"/>
      <c r="H94" s="57"/>
      <c r="I94" s="58"/>
      <c r="J94" s="61"/>
      <c r="K94" s="2"/>
    </row>
    <row r="95" spans="1:11" s="3" customFormat="1" ht="41.25" customHeight="1" x14ac:dyDescent="0.3">
      <c r="A95" s="2"/>
      <c r="B95" s="91" t="s">
        <v>136</v>
      </c>
      <c r="C95" s="91"/>
      <c r="D95" s="91"/>
      <c r="E95" s="91"/>
      <c r="F95" s="16">
        <f t="shared" si="0"/>
        <v>890</v>
      </c>
      <c r="G95" s="56"/>
      <c r="H95" s="57"/>
      <c r="I95" s="58"/>
      <c r="J95" s="61"/>
      <c r="K95" s="2"/>
    </row>
    <row r="96" spans="1:11" s="3" customFormat="1" ht="60.75" customHeight="1" x14ac:dyDescent="0.3">
      <c r="A96" s="2"/>
      <c r="B96" s="91" t="s">
        <v>137</v>
      </c>
      <c r="C96" s="91"/>
      <c r="D96" s="91"/>
      <c r="E96" s="91"/>
      <c r="F96" s="16">
        <f t="shared" si="0"/>
        <v>900</v>
      </c>
      <c r="G96" s="56"/>
      <c r="H96" s="57"/>
      <c r="I96" s="58"/>
      <c r="J96" s="61"/>
      <c r="K96" s="2"/>
    </row>
    <row r="97" spans="1:11" s="3" customFormat="1" ht="100.5" customHeight="1" x14ac:dyDescent="0.3">
      <c r="A97" s="2"/>
      <c r="B97" s="91" t="s">
        <v>138</v>
      </c>
      <c r="C97" s="91"/>
      <c r="D97" s="91"/>
      <c r="E97" s="91"/>
      <c r="F97" s="16">
        <f t="shared" si="0"/>
        <v>910</v>
      </c>
      <c r="G97" s="56"/>
      <c r="H97" s="57"/>
      <c r="I97" s="58"/>
      <c r="J97" s="61"/>
      <c r="K97" s="2"/>
    </row>
    <row r="98" spans="1:11" s="3" customFormat="1" ht="51" customHeight="1" x14ac:dyDescent="0.3">
      <c r="A98" s="2"/>
      <c r="B98" s="91" t="s">
        <v>139</v>
      </c>
      <c r="C98" s="91"/>
      <c r="D98" s="91"/>
      <c r="E98" s="91"/>
      <c r="F98" s="16">
        <f t="shared" si="0"/>
        <v>920</v>
      </c>
      <c r="G98" s="56"/>
      <c r="H98" s="57"/>
      <c r="I98" s="58"/>
      <c r="J98" s="61"/>
      <c r="K98" s="2"/>
    </row>
    <row r="99" spans="1:11" s="3" customFormat="1" ht="51" customHeight="1" x14ac:dyDescent="0.3">
      <c r="A99" s="2"/>
      <c r="B99" s="67" t="s">
        <v>22</v>
      </c>
      <c r="C99" s="68"/>
      <c r="D99" s="68"/>
      <c r="E99" s="68"/>
      <c r="F99" s="21" t="s">
        <v>181</v>
      </c>
      <c r="G99" s="21" t="s">
        <v>3</v>
      </c>
      <c r="H99" s="21" t="s">
        <v>23</v>
      </c>
      <c r="I99" s="21" t="s">
        <v>24</v>
      </c>
      <c r="J99" s="63" t="s">
        <v>5</v>
      </c>
      <c r="K99" s="2"/>
    </row>
    <row r="100" spans="1:11" s="3" customFormat="1" ht="180.75" customHeight="1" x14ac:dyDescent="0.3">
      <c r="A100" s="2"/>
      <c r="B100" s="74" t="s">
        <v>68</v>
      </c>
      <c r="C100" s="74"/>
      <c r="D100" s="74"/>
      <c r="E100" s="74"/>
      <c r="F100" s="16">
        <f>F98+10</f>
        <v>930</v>
      </c>
      <c r="G100" s="56"/>
      <c r="H100" s="57"/>
      <c r="I100" s="58"/>
      <c r="J100" s="61"/>
      <c r="K100" s="2"/>
    </row>
    <row r="101" spans="1:11" s="3" customFormat="1" ht="80.25" customHeight="1" x14ac:dyDescent="0.3">
      <c r="A101" s="2"/>
      <c r="B101" s="74" t="s">
        <v>69</v>
      </c>
      <c r="C101" s="74"/>
      <c r="D101" s="74"/>
      <c r="E101" s="74"/>
      <c r="F101" s="16">
        <f>F100+10</f>
        <v>940</v>
      </c>
      <c r="G101" s="56"/>
      <c r="H101" s="57"/>
      <c r="I101" s="58"/>
      <c r="J101" s="62" t="str">
        <f>IF($G$101="Да","В поле `Пояснение` расшифруйте информацию (кратко)","")</f>
        <v/>
      </c>
      <c r="K101" s="2"/>
    </row>
    <row r="102" spans="1:11" s="3" customFormat="1" ht="64.5" customHeight="1" x14ac:dyDescent="0.3">
      <c r="A102" s="2"/>
      <c r="B102" s="74" t="s">
        <v>70</v>
      </c>
      <c r="C102" s="74"/>
      <c r="D102" s="74"/>
      <c r="E102" s="74"/>
      <c r="F102" s="16">
        <f t="shared" si="0"/>
        <v>950</v>
      </c>
      <c r="G102" s="56"/>
      <c r="H102" s="57"/>
      <c r="I102" s="58"/>
      <c r="J102" s="61"/>
      <c r="K102" s="2"/>
    </row>
    <row r="103" spans="1:11" s="3" customFormat="1" ht="35.25" customHeight="1" x14ac:dyDescent="0.3">
      <c r="A103" s="2"/>
      <c r="B103" s="74" t="s">
        <v>71</v>
      </c>
      <c r="C103" s="74"/>
      <c r="D103" s="74"/>
      <c r="E103" s="74"/>
      <c r="F103" s="16">
        <f>F102+10</f>
        <v>960</v>
      </c>
      <c r="G103" s="9" t="s">
        <v>28</v>
      </c>
      <c r="H103" s="9" t="s">
        <v>28</v>
      </c>
      <c r="I103" s="10" t="s">
        <v>28</v>
      </c>
      <c r="J103" s="60" t="s">
        <v>28</v>
      </c>
      <c r="K103" s="2"/>
    </row>
    <row r="104" spans="1:11" s="3" customFormat="1" ht="35.25" customHeight="1" x14ac:dyDescent="0.3">
      <c r="A104" s="2"/>
      <c r="B104" s="74" t="s">
        <v>72</v>
      </c>
      <c r="C104" s="74"/>
      <c r="D104" s="74"/>
      <c r="E104" s="74"/>
      <c r="F104" s="16">
        <f>F103+10</f>
        <v>970</v>
      </c>
      <c r="G104" s="9" t="s">
        <v>28</v>
      </c>
      <c r="H104" s="9" t="s">
        <v>28</v>
      </c>
      <c r="I104" s="10" t="s">
        <v>28</v>
      </c>
      <c r="J104" s="60" t="s">
        <v>28</v>
      </c>
      <c r="K104" s="2"/>
    </row>
    <row r="105" spans="1:11" s="3" customFormat="1" ht="120.75" customHeight="1" x14ac:dyDescent="0.3">
      <c r="A105" s="2"/>
      <c r="B105" s="91" t="s">
        <v>141</v>
      </c>
      <c r="C105" s="91"/>
      <c r="D105" s="91"/>
      <c r="E105" s="91"/>
      <c r="F105" s="16">
        <f t="shared" ref="F105:F170" si="1">F104+10</f>
        <v>980</v>
      </c>
      <c r="G105" s="56"/>
      <c r="H105" s="57"/>
      <c r="I105" s="58"/>
      <c r="J105" s="61"/>
      <c r="K105" s="2"/>
    </row>
    <row r="106" spans="1:11" s="3" customFormat="1" ht="124.5" customHeight="1" x14ac:dyDescent="0.3">
      <c r="A106" s="2"/>
      <c r="B106" s="91" t="s">
        <v>142</v>
      </c>
      <c r="C106" s="91"/>
      <c r="D106" s="91"/>
      <c r="E106" s="91"/>
      <c r="F106" s="16">
        <f>F105+10</f>
        <v>990</v>
      </c>
      <c r="G106" s="56"/>
      <c r="H106" s="57"/>
      <c r="I106" s="58"/>
      <c r="J106" s="61"/>
      <c r="K106" s="2"/>
    </row>
    <row r="107" spans="1:11" s="3" customFormat="1" ht="66.75" customHeight="1" x14ac:dyDescent="0.3">
      <c r="A107" s="2"/>
      <c r="B107" s="91" t="s">
        <v>143</v>
      </c>
      <c r="C107" s="91"/>
      <c r="D107" s="91"/>
      <c r="E107" s="91"/>
      <c r="F107" s="16">
        <f>F106+10</f>
        <v>1000</v>
      </c>
      <c r="G107" s="56"/>
      <c r="H107" s="57"/>
      <c r="I107" s="58"/>
      <c r="J107" s="61"/>
      <c r="K107" s="2"/>
    </row>
    <row r="108" spans="1:11" s="3" customFormat="1" ht="67.5" customHeight="1" x14ac:dyDescent="0.3">
      <c r="A108" s="2"/>
      <c r="B108" s="74" t="s">
        <v>73</v>
      </c>
      <c r="C108" s="74"/>
      <c r="D108" s="74"/>
      <c r="E108" s="74"/>
      <c r="F108" s="16">
        <f t="shared" si="1"/>
        <v>1010</v>
      </c>
      <c r="G108" s="56"/>
      <c r="H108" s="57"/>
      <c r="I108" s="58"/>
      <c r="J108" s="61"/>
      <c r="K108" s="2"/>
    </row>
    <row r="109" spans="1:11" s="3" customFormat="1" ht="82.5" customHeight="1" x14ac:dyDescent="0.3">
      <c r="A109" s="2"/>
      <c r="B109" s="74" t="s">
        <v>121</v>
      </c>
      <c r="C109" s="74"/>
      <c r="D109" s="74"/>
      <c r="E109" s="74"/>
      <c r="F109" s="16">
        <f t="shared" si="1"/>
        <v>1020</v>
      </c>
      <c r="G109" s="56"/>
      <c r="H109" s="57"/>
      <c r="I109" s="58"/>
      <c r="J109" s="61"/>
      <c r="K109" s="2"/>
    </row>
    <row r="110" spans="1:11" s="3" customFormat="1" ht="30" customHeight="1" x14ac:dyDescent="0.3">
      <c r="A110" s="2"/>
      <c r="B110" s="74" t="s">
        <v>74</v>
      </c>
      <c r="C110" s="74"/>
      <c r="D110" s="74"/>
      <c r="E110" s="74"/>
      <c r="F110" s="16">
        <f t="shared" si="1"/>
        <v>1030</v>
      </c>
      <c r="G110" s="56"/>
      <c r="H110" s="57"/>
      <c r="I110" s="58"/>
      <c r="J110" s="61"/>
      <c r="K110" s="2"/>
    </row>
    <row r="111" spans="1:11" s="3" customFormat="1" ht="59.25" customHeight="1" x14ac:dyDescent="0.3">
      <c r="A111" s="2"/>
      <c r="B111" s="67" t="s">
        <v>22</v>
      </c>
      <c r="C111" s="68"/>
      <c r="D111" s="68"/>
      <c r="E111" s="68"/>
      <c r="F111" s="21" t="s">
        <v>181</v>
      </c>
      <c r="G111" s="21" t="s">
        <v>3</v>
      </c>
      <c r="H111" s="21" t="s">
        <v>23</v>
      </c>
      <c r="I111" s="21" t="s">
        <v>24</v>
      </c>
      <c r="J111" s="63" t="s">
        <v>5</v>
      </c>
      <c r="K111" s="2"/>
    </row>
    <row r="112" spans="1:11" s="3" customFormat="1" ht="103.5" customHeight="1" x14ac:dyDescent="0.3">
      <c r="A112" s="2"/>
      <c r="B112" s="74" t="s">
        <v>249</v>
      </c>
      <c r="C112" s="74"/>
      <c r="D112" s="74"/>
      <c r="E112" s="74"/>
      <c r="F112" s="16">
        <f>F110+10</f>
        <v>1040</v>
      </c>
      <c r="G112" s="56"/>
      <c r="H112" s="57"/>
      <c r="I112" s="58"/>
      <c r="J112" s="64" t="s">
        <v>248</v>
      </c>
      <c r="K112" s="2"/>
    </row>
    <row r="113" spans="1:11" s="3" customFormat="1" ht="103.5" customHeight="1" x14ac:dyDescent="0.3">
      <c r="A113" s="2"/>
      <c r="B113" s="74" t="s">
        <v>250</v>
      </c>
      <c r="C113" s="74"/>
      <c r="D113" s="74"/>
      <c r="E113" s="74"/>
      <c r="F113" s="16">
        <f>F112+10</f>
        <v>1050</v>
      </c>
      <c r="G113" s="56"/>
      <c r="H113" s="57"/>
      <c r="I113" s="58"/>
      <c r="J113" s="64" t="s">
        <v>248</v>
      </c>
      <c r="K113" s="2"/>
    </row>
    <row r="114" spans="1:11" s="3" customFormat="1" ht="45" customHeight="1" x14ac:dyDescent="0.3">
      <c r="A114" s="2"/>
      <c r="B114" s="74" t="s">
        <v>75</v>
      </c>
      <c r="C114" s="74"/>
      <c r="D114" s="74"/>
      <c r="E114" s="74"/>
      <c r="F114" s="16">
        <f t="shared" si="1"/>
        <v>1060</v>
      </c>
      <c r="G114" s="56"/>
      <c r="H114" s="57"/>
      <c r="I114" s="58"/>
      <c r="J114" s="61"/>
      <c r="K114" s="2"/>
    </row>
    <row r="115" spans="1:11" s="3" customFormat="1" ht="65.25" customHeight="1" x14ac:dyDescent="0.3">
      <c r="A115" s="2"/>
      <c r="B115" s="74" t="s">
        <v>76</v>
      </c>
      <c r="C115" s="74"/>
      <c r="D115" s="74"/>
      <c r="E115" s="74"/>
      <c r="F115" s="16">
        <f t="shared" si="1"/>
        <v>1070</v>
      </c>
      <c r="G115" s="56"/>
      <c r="H115" s="57"/>
      <c r="I115" s="58"/>
      <c r="J115" s="61"/>
      <c r="K115" s="2"/>
    </row>
    <row r="116" spans="1:11" s="3" customFormat="1" ht="27.75" customHeight="1" x14ac:dyDescent="0.3">
      <c r="A116" s="2"/>
      <c r="B116" s="74" t="s">
        <v>77</v>
      </c>
      <c r="C116" s="74"/>
      <c r="D116" s="74"/>
      <c r="E116" s="74"/>
      <c r="F116" s="16">
        <f t="shared" si="1"/>
        <v>1080</v>
      </c>
      <c r="G116" s="56"/>
      <c r="H116" s="57"/>
      <c r="I116" s="58"/>
      <c r="J116" s="61"/>
      <c r="K116" s="2"/>
    </row>
    <row r="117" spans="1:11" s="3" customFormat="1" ht="58.5" customHeight="1" x14ac:dyDescent="0.3">
      <c r="A117" s="2"/>
      <c r="B117" s="74" t="s">
        <v>78</v>
      </c>
      <c r="C117" s="74"/>
      <c r="D117" s="74"/>
      <c r="E117" s="74"/>
      <c r="F117" s="16">
        <f t="shared" si="1"/>
        <v>1090</v>
      </c>
      <c r="G117" s="56"/>
      <c r="H117" s="57"/>
      <c r="I117" s="58"/>
      <c r="J117" s="61"/>
      <c r="K117" s="2"/>
    </row>
    <row r="118" spans="1:11" s="3" customFormat="1" ht="87.75" customHeight="1" x14ac:dyDescent="0.3">
      <c r="A118" s="2"/>
      <c r="B118" s="74" t="s">
        <v>79</v>
      </c>
      <c r="C118" s="74"/>
      <c r="D118" s="74"/>
      <c r="E118" s="74"/>
      <c r="F118" s="16">
        <f t="shared" si="1"/>
        <v>1100</v>
      </c>
      <c r="G118" s="56"/>
      <c r="H118" s="57"/>
      <c r="I118" s="58"/>
      <c r="J118" s="61"/>
      <c r="K118" s="2"/>
    </row>
    <row r="119" spans="1:11" s="3" customFormat="1" ht="56.25" customHeight="1" x14ac:dyDescent="0.3">
      <c r="A119" s="2"/>
      <c r="B119" s="74" t="s">
        <v>80</v>
      </c>
      <c r="C119" s="74"/>
      <c r="D119" s="74"/>
      <c r="E119" s="74"/>
      <c r="F119" s="16">
        <f>F118+10</f>
        <v>1110</v>
      </c>
      <c r="G119" s="9" t="s">
        <v>28</v>
      </c>
      <c r="H119" s="9" t="s">
        <v>28</v>
      </c>
      <c r="I119" s="10" t="s">
        <v>28</v>
      </c>
      <c r="J119" s="60" t="s">
        <v>28</v>
      </c>
      <c r="K119" s="2"/>
    </row>
    <row r="120" spans="1:11" s="3" customFormat="1" ht="49.5" customHeight="1" x14ac:dyDescent="0.3">
      <c r="A120" s="2"/>
      <c r="B120" s="91" t="s">
        <v>144</v>
      </c>
      <c r="C120" s="91"/>
      <c r="D120" s="91"/>
      <c r="E120" s="91"/>
      <c r="F120" s="16">
        <f t="shared" si="1"/>
        <v>1120</v>
      </c>
      <c r="G120" s="56"/>
      <c r="H120" s="57"/>
      <c r="I120" s="58"/>
      <c r="J120" s="61"/>
      <c r="K120" s="2"/>
    </row>
    <row r="121" spans="1:11" s="3" customFormat="1" ht="49.5" customHeight="1" x14ac:dyDescent="0.3">
      <c r="A121" s="2"/>
      <c r="B121" s="91" t="s">
        <v>145</v>
      </c>
      <c r="C121" s="91"/>
      <c r="D121" s="91"/>
      <c r="E121" s="91"/>
      <c r="F121" s="16">
        <f>F120+10</f>
        <v>1130</v>
      </c>
      <c r="G121" s="56"/>
      <c r="H121" s="57"/>
      <c r="I121" s="58"/>
      <c r="J121" s="61"/>
      <c r="K121" s="2"/>
    </row>
    <row r="122" spans="1:11" s="3" customFormat="1" ht="57.75" customHeight="1" x14ac:dyDescent="0.3">
      <c r="A122" s="2"/>
      <c r="B122" s="91" t="s">
        <v>146</v>
      </c>
      <c r="C122" s="91"/>
      <c r="D122" s="91"/>
      <c r="E122" s="91"/>
      <c r="F122" s="16">
        <f t="shared" si="1"/>
        <v>1140</v>
      </c>
      <c r="G122" s="56"/>
      <c r="H122" s="57"/>
      <c r="I122" s="58"/>
      <c r="J122" s="61"/>
      <c r="K122" s="2"/>
    </row>
    <row r="123" spans="1:11" s="3" customFormat="1" ht="30.75" customHeight="1" x14ac:dyDescent="0.3">
      <c r="A123" s="2"/>
      <c r="B123" s="74" t="s">
        <v>81</v>
      </c>
      <c r="C123" s="74"/>
      <c r="D123" s="74"/>
      <c r="E123" s="74"/>
      <c r="F123" s="16">
        <f>F122+10</f>
        <v>1150</v>
      </c>
      <c r="G123" s="9" t="s">
        <v>28</v>
      </c>
      <c r="H123" s="9" t="s">
        <v>28</v>
      </c>
      <c r="I123" s="10" t="s">
        <v>28</v>
      </c>
      <c r="J123" s="60" t="s">
        <v>28</v>
      </c>
      <c r="K123" s="2"/>
    </row>
    <row r="124" spans="1:11" s="3" customFormat="1" ht="75.75" customHeight="1" x14ac:dyDescent="0.3">
      <c r="A124" s="2"/>
      <c r="B124" s="74" t="s">
        <v>82</v>
      </c>
      <c r="C124" s="74"/>
      <c r="D124" s="74"/>
      <c r="E124" s="74"/>
      <c r="F124" s="16">
        <f t="shared" si="1"/>
        <v>1160</v>
      </c>
      <c r="G124" s="56"/>
      <c r="H124" s="57"/>
      <c r="I124" s="58"/>
      <c r="J124" s="61"/>
      <c r="K124" s="2"/>
    </row>
    <row r="125" spans="1:11" s="3" customFormat="1" ht="75.75" customHeight="1" x14ac:dyDescent="0.3">
      <c r="A125" s="2"/>
      <c r="B125" s="74" t="s">
        <v>83</v>
      </c>
      <c r="C125" s="74"/>
      <c r="D125" s="74"/>
      <c r="E125" s="74"/>
      <c r="F125" s="16">
        <f t="shared" si="1"/>
        <v>1170</v>
      </c>
      <c r="G125" s="56"/>
      <c r="H125" s="57"/>
      <c r="I125" s="58"/>
      <c r="J125" s="61"/>
      <c r="K125" s="2"/>
    </row>
    <row r="126" spans="1:11" s="3" customFormat="1" ht="75.75" customHeight="1" x14ac:dyDescent="0.3">
      <c r="A126" s="2"/>
      <c r="B126" s="74" t="s">
        <v>84</v>
      </c>
      <c r="C126" s="74"/>
      <c r="D126" s="74"/>
      <c r="E126" s="74"/>
      <c r="F126" s="16">
        <f>F125+10</f>
        <v>1180</v>
      </c>
      <c r="G126" s="56"/>
      <c r="H126" s="57"/>
      <c r="I126" s="58"/>
      <c r="J126" s="61"/>
      <c r="K126" s="2"/>
    </row>
    <row r="127" spans="1:11" s="3" customFormat="1" ht="34.5" customHeight="1" x14ac:dyDescent="0.3">
      <c r="A127" s="2"/>
      <c r="B127" s="74" t="s">
        <v>85</v>
      </c>
      <c r="C127" s="74"/>
      <c r="D127" s="74"/>
      <c r="E127" s="74"/>
      <c r="F127" s="16">
        <f t="shared" si="1"/>
        <v>1190</v>
      </c>
      <c r="G127" s="56"/>
      <c r="H127" s="57"/>
      <c r="I127" s="58"/>
      <c r="J127" s="61"/>
      <c r="K127" s="2"/>
    </row>
    <row r="128" spans="1:11" s="3" customFormat="1" ht="55.5" customHeight="1" x14ac:dyDescent="0.3">
      <c r="A128" s="2"/>
      <c r="B128" s="74" t="s">
        <v>86</v>
      </c>
      <c r="C128" s="74"/>
      <c r="D128" s="74"/>
      <c r="E128" s="74"/>
      <c r="F128" s="16">
        <f t="shared" si="1"/>
        <v>1200</v>
      </c>
      <c r="G128" s="56"/>
      <c r="H128" s="57"/>
      <c r="I128" s="58"/>
      <c r="J128" s="61"/>
      <c r="K128" s="2"/>
    </row>
    <row r="129" spans="1:11" s="3" customFormat="1" ht="54.75" customHeight="1" x14ac:dyDescent="0.3">
      <c r="A129" s="2"/>
      <c r="B129" s="67" t="s">
        <v>22</v>
      </c>
      <c r="C129" s="68"/>
      <c r="D129" s="68"/>
      <c r="E129" s="68"/>
      <c r="F129" s="21" t="s">
        <v>181</v>
      </c>
      <c r="G129" s="21" t="s">
        <v>3</v>
      </c>
      <c r="H129" s="21" t="s">
        <v>23</v>
      </c>
      <c r="I129" s="21" t="s">
        <v>24</v>
      </c>
      <c r="J129" s="63" t="s">
        <v>5</v>
      </c>
      <c r="K129" s="2"/>
    </row>
    <row r="130" spans="1:11" s="3" customFormat="1" ht="55.5" customHeight="1" x14ac:dyDescent="0.3">
      <c r="A130" s="2"/>
      <c r="B130" s="74" t="s">
        <v>87</v>
      </c>
      <c r="C130" s="74"/>
      <c r="D130" s="74"/>
      <c r="E130" s="74"/>
      <c r="F130" s="16">
        <f>F128+10</f>
        <v>1210</v>
      </c>
      <c r="G130" s="56"/>
      <c r="H130" s="57"/>
      <c r="I130" s="58"/>
      <c r="J130" s="61"/>
      <c r="K130" s="2"/>
    </row>
    <row r="131" spans="1:11" s="3" customFormat="1" ht="55.5" customHeight="1" x14ac:dyDescent="0.3">
      <c r="A131" s="2"/>
      <c r="B131" s="74" t="s">
        <v>88</v>
      </c>
      <c r="C131" s="74"/>
      <c r="D131" s="74"/>
      <c r="E131" s="74"/>
      <c r="F131" s="16">
        <f t="shared" si="1"/>
        <v>1220</v>
      </c>
      <c r="G131" s="56"/>
      <c r="H131" s="57"/>
      <c r="I131" s="58"/>
      <c r="J131" s="61"/>
      <c r="K131" s="2"/>
    </row>
    <row r="132" spans="1:11" s="3" customFormat="1" ht="55.5" customHeight="1" x14ac:dyDescent="0.3">
      <c r="A132" s="2"/>
      <c r="B132" s="74" t="s">
        <v>89</v>
      </c>
      <c r="C132" s="74"/>
      <c r="D132" s="74"/>
      <c r="E132" s="74"/>
      <c r="F132" s="16">
        <f t="shared" si="1"/>
        <v>1230</v>
      </c>
      <c r="G132" s="56"/>
      <c r="H132" s="57"/>
      <c r="I132" s="58"/>
      <c r="J132" s="61"/>
      <c r="K132" s="2"/>
    </row>
    <row r="133" spans="1:11" s="3" customFormat="1" ht="24" customHeight="1" x14ac:dyDescent="0.3">
      <c r="A133" s="2"/>
      <c r="B133" s="74" t="s">
        <v>90</v>
      </c>
      <c r="C133" s="74"/>
      <c r="D133" s="74"/>
      <c r="E133" s="74"/>
      <c r="F133" s="16">
        <f t="shared" si="1"/>
        <v>1240</v>
      </c>
      <c r="G133" s="9" t="s">
        <v>28</v>
      </c>
      <c r="H133" s="9" t="s">
        <v>28</v>
      </c>
      <c r="I133" s="10" t="s">
        <v>28</v>
      </c>
      <c r="J133" s="60" t="s">
        <v>28</v>
      </c>
      <c r="K133" s="2"/>
    </row>
    <row r="134" spans="1:11" s="3" customFormat="1" ht="64.5" customHeight="1" x14ac:dyDescent="0.3">
      <c r="A134" s="2"/>
      <c r="B134" s="91" t="s">
        <v>148</v>
      </c>
      <c r="C134" s="91"/>
      <c r="D134" s="91"/>
      <c r="E134" s="91"/>
      <c r="F134" s="16">
        <f t="shared" si="1"/>
        <v>1250</v>
      </c>
      <c r="G134" s="56"/>
      <c r="H134" s="57"/>
      <c r="I134" s="58"/>
      <c r="J134" s="61"/>
      <c r="K134" s="2"/>
    </row>
    <row r="135" spans="1:11" s="3" customFormat="1" ht="64.5" customHeight="1" x14ac:dyDescent="0.3">
      <c r="A135" s="2"/>
      <c r="B135" s="91" t="s">
        <v>149</v>
      </c>
      <c r="C135" s="91"/>
      <c r="D135" s="91"/>
      <c r="E135" s="91"/>
      <c r="F135" s="16">
        <f t="shared" si="1"/>
        <v>1260</v>
      </c>
      <c r="G135" s="56"/>
      <c r="H135" s="57"/>
      <c r="I135" s="58"/>
      <c r="J135" s="61"/>
      <c r="K135" s="2"/>
    </row>
    <row r="136" spans="1:11" s="3" customFormat="1" ht="55.5" customHeight="1" x14ac:dyDescent="0.3">
      <c r="A136" s="2"/>
      <c r="B136" s="91" t="s">
        <v>150</v>
      </c>
      <c r="C136" s="91"/>
      <c r="D136" s="91"/>
      <c r="E136" s="91"/>
      <c r="F136" s="16">
        <f t="shared" si="1"/>
        <v>1270</v>
      </c>
      <c r="G136" s="56"/>
      <c r="H136" s="57"/>
      <c r="I136" s="58"/>
      <c r="J136" s="61"/>
      <c r="K136" s="2"/>
    </row>
    <row r="137" spans="1:11" s="3" customFormat="1" ht="55.5" customHeight="1" x14ac:dyDescent="0.3">
      <c r="A137" s="2"/>
      <c r="B137" s="91" t="s">
        <v>151</v>
      </c>
      <c r="C137" s="91"/>
      <c r="D137" s="91"/>
      <c r="E137" s="91"/>
      <c r="F137" s="16">
        <f t="shared" si="1"/>
        <v>1280</v>
      </c>
      <c r="G137" s="56"/>
      <c r="H137" s="57"/>
      <c r="I137" s="58"/>
      <c r="J137" s="61"/>
      <c r="K137" s="2"/>
    </row>
    <row r="138" spans="1:11" s="3" customFormat="1" ht="98.25" customHeight="1" x14ac:dyDescent="0.3">
      <c r="A138" s="2"/>
      <c r="B138" s="91" t="s">
        <v>152</v>
      </c>
      <c r="C138" s="91"/>
      <c r="D138" s="91"/>
      <c r="E138" s="91"/>
      <c r="F138" s="16">
        <f>F137+10</f>
        <v>1290</v>
      </c>
      <c r="G138" s="56"/>
      <c r="H138" s="57"/>
      <c r="I138" s="58"/>
      <c r="J138" s="61"/>
      <c r="K138" s="2"/>
    </row>
    <row r="139" spans="1:11" s="3" customFormat="1" ht="61.5" customHeight="1" x14ac:dyDescent="0.3">
      <c r="A139" s="2"/>
      <c r="B139" s="91" t="s">
        <v>153</v>
      </c>
      <c r="C139" s="91"/>
      <c r="D139" s="91"/>
      <c r="E139" s="91"/>
      <c r="F139" s="16">
        <f t="shared" si="1"/>
        <v>1300</v>
      </c>
      <c r="G139" s="56"/>
      <c r="H139" s="57"/>
      <c r="I139" s="58"/>
      <c r="J139" s="61"/>
      <c r="K139" s="2"/>
    </row>
    <row r="140" spans="1:11" s="3" customFormat="1" ht="39.75" customHeight="1" x14ac:dyDescent="0.3">
      <c r="A140" s="2"/>
      <c r="B140" s="91" t="s">
        <v>154</v>
      </c>
      <c r="C140" s="91"/>
      <c r="D140" s="91"/>
      <c r="E140" s="91"/>
      <c r="F140" s="16">
        <f>F139+10</f>
        <v>1310</v>
      </c>
      <c r="G140" s="56"/>
      <c r="H140" s="57"/>
      <c r="I140" s="58"/>
      <c r="J140" s="61"/>
      <c r="K140" s="2"/>
    </row>
    <row r="141" spans="1:11" s="3" customFormat="1" ht="64.5" customHeight="1" x14ac:dyDescent="0.3">
      <c r="A141" s="2"/>
      <c r="B141" s="91" t="s">
        <v>147</v>
      </c>
      <c r="C141" s="91"/>
      <c r="D141" s="91"/>
      <c r="E141" s="91"/>
      <c r="F141" s="16">
        <f t="shared" si="1"/>
        <v>1320</v>
      </c>
      <c r="G141" s="56"/>
      <c r="H141" s="57"/>
      <c r="I141" s="58"/>
      <c r="J141" s="62" t="str">
        <f>IF(G141="Да","В поле `Пояснение` расшифруйте информацию (кратко)","")</f>
        <v/>
      </c>
      <c r="K141" s="2"/>
    </row>
    <row r="142" spans="1:11" s="3" customFormat="1" ht="28.5" customHeight="1" x14ac:dyDescent="0.3">
      <c r="A142" s="2"/>
      <c r="B142" s="74" t="s">
        <v>91</v>
      </c>
      <c r="C142" s="74"/>
      <c r="D142" s="74"/>
      <c r="E142" s="74"/>
      <c r="F142" s="16">
        <f>F141+10</f>
        <v>1330</v>
      </c>
      <c r="G142" s="9" t="s">
        <v>28</v>
      </c>
      <c r="H142" s="9" t="s">
        <v>28</v>
      </c>
      <c r="I142" s="10" t="s">
        <v>28</v>
      </c>
      <c r="J142" s="60" t="s">
        <v>28</v>
      </c>
      <c r="K142" s="2"/>
    </row>
    <row r="143" spans="1:11" s="3" customFormat="1" ht="57.75" customHeight="1" x14ac:dyDescent="0.3">
      <c r="A143" s="2"/>
      <c r="B143" s="74" t="s">
        <v>92</v>
      </c>
      <c r="C143" s="74"/>
      <c r="D143" s="74"/>
      <c r="E143" s="74"/>
      <c r="F143" s="16">
        <f t="shared" si="1"/>
        <v>1340</v>
      </c>
      <c r="G143" s="56"/>
      <c r="H143" s="57"/>
      <c r="I143" s="58"/>
      <c r="J143" s="61"/>
      <c r="K143" s="2"/>
    </row>
    <row r="144" spans="1:11" s="3" customFormat="1" ht="66" customHeight="1" x14ac:dyDescent="0.3">
      <c r="A144" s="2"/>
      <c r="B144" s="74" t="s">
        <v>93</v>
      </c>
      <c r="C144" s="74"/>
      <c r="D144" s="74"/>
      <c r="E144" s="74"/>
      <c r="F144" s="16">
        <f t="shared" si="1"/>
        <v>1350</v>
      </c>
      <c r="G144" s="56"/>
      <c r="H144" s="57"/>
      <c r="I144" s="58"/>
      <c r="J144" s="61"/>
      <c r="K144" s="2"/>
    </row>
    <row r="145" spans="1:11" s="3" customFormat="1" ht="27" customHeight="1" x14ac:dyDescent="0.3">
      <c r="A145" s="2"/>
      <c r="B145" s="74" t="s">
        <v>155</v>
      </c>
      <c r="C145" s="74"/>
      <c r="D145" s="74"/>
      <c r="E145" s="74"/>
      <c r="F145" s="16">
        <f>F144+10</f>
        <v>1360</v>
      </c>
      <c r="G145" s="9" t="s">
        <v>28</v>
      </c>
      <c r="H145" s="9" t="s">
        <v>28</v>
      </c>
      <c r="I145" s="10" t="s">
        <v>28</v>
      </c>
      <c r="J145" s="60" t="s">
        <v>28</v>
      </c>
      <c r="K145" s="2"/>
    </row>
    <row r="146" spans="1:11" s="13" customFormat="1" ht="96.75" customHeight="1" x14ac:dyDescent="0.3">
      <c r="A146" s="12"/>
      <c r="B146" s="91" t="s">
        <v>156</v>
      </c>
      <c r="C146" s="91"/>
      <c r="D146" s="91"/>
      <c r="E146" s="91"/>
      <c r="F146" s="16">
        <f t="shared" si="1"/>
        <v>1370</v>
      </c>
      <c r="G146" s="56"/>
      <c r="H146" s="57"/>
      <c r="I146" s="58"/>
      <c r="J146" s="65"/>
      <c r="K146" s="12"/>
    </row>
    <row r="147" spans="1:11" s="13" customFormat="1" ht="93.75" customHeight="1" x14ac:dyDescent="0.3">
      <c r="A147" s="12"/>
      <c r="B147" s="93" t="s">
        <v>294</v>
      </c>
      <c r="C147" s="93"/>
      <c r="D147" s="93"/>
      <c r="E147" s="93"/>
      <c r="F147" s="16">
        <f t="shared" si="1"/>
        <v>1380</v>
      </c>
      <c r="G147" s="56"/>
      <c r="H147" s="57"/>
      <c r="I147" s="58"/>
      <c r="J147" s="65"/>
      <c r="K147" s="12"/>
    </row>
    <row r="148" spans="1:11" s="3" customFormat="1" ht="63" customHeight="1" x14ac:dyDescent="0.3">
      <c r="A148" s="2"/>
      <c r="B148" s="67" t="s">
        <v>22</v>
      </c>
      <c r="C148" s="68"/>
      <c r="D148" s="68"/>
      <c r="E148" s="68"/>
      <c r="F148" s="21" t="s">
        <v>181</v>
      </c>
      <c r="G148" s="21" t="s">
        <v>3</v>
      </c>
      <c r="H148" s="21" t="s">
        <v>23</v>
      </c>
      <c r="I148" s="21" t="s">
        <v>24</v>
      </c>
      <c r="J148" s="63" t="s">
        <v>5</v>
      </c>
      <c r="K148" s="2"/>
    </row>
    <row r="149" spans="1:11" s="13" customFormat="1" ht="126.75" customHeight="1" x14ac:dyDescent="0.3">
      <c r="A149" s="12"/>
      <c r="B149" s="91" t="s">
        <v>157</v>
      </c>
      <c r="C149" s="91"/>
      <c r="D149" s="91"/>
      <c r="E149" s="91"/>
      <c r="F149" s="16">
        <f>F147+10</f>
        <v>1390</v>
      </c>
      <c r="G149" s="56"/>
      <c r="H149" s="57"/>
      <c r="I149" s="58"/>
      <c r="J149" s="65"/>
      <c r="K149" s="12"/>
    </row>
    <row r="150" spans="1:11" s="13" customFormat="1" ht="70.5" customHeight="1" x14ac:dyDescent="0.3">
      <c r="A150" s="12"/>
      <c r="B150" s="91" t="s">
        <v>158</v>
      </c>
      <c r="C150" s="91"/>
      <c r="D150" s="91"/>
      <c r="E150" s="91"/>
      <c r="F150" s="16">
        <f t="shared" si="1"/>
        <v>1400</v>
      </c>
      <c r="G150" s="56"/>
      <c r="H150" s="57"/>
      <c r="I150" s="58"/>
      <c r="J150" s="65"/>
      <c r="K150" s="12"/>
    </row>
    <row r="151" spans="1:11" s="13" customFormat="1" ht="53.25" customHeight="1" x14ac:dyDescent="0.3">
      <c r="A151" s="12"/>
      <c r="B151" s="91" t="s">
        <v>159</v>
      </c>
      <c r="C151" s="91"/>
      <c r="D151" s="91"/>
      <c r="E151" s="91"/>
      <c r="F151" s="16">
        <f t="shared" si="1"/>
        <v>1410</v>
      </c>
      <c r="G151" s="56"/>
      <c r="H151" s="57"/>
      <c r="I151" s="58"/>
      <c r="J151" s="65"/>
      <c r="K151" s="12"/>
    </row>
    <row r="152" spans="1:11" s="13" customFormat="1" ht="121.5" customHeight="1" x14ac:dyDescent="0.3">
      <c r="A152" s="12"/>
      <c r="B152" s="91" t="s">
        <v>160</v>
      </c>
      <c r="C152" s="91"/>
      <c r="D152" s="91"/>
      <c r="E152" s="91"/>
      <c r="F152" s="16">
        <f t="shared" si="1"/>
        <v>1420</v>
      </c>
      <c r="G152" s="56"/>
      <c r="H152" s="57"/>
      <c r="I152" s="58"/>
      <c r="J152" s="65"/>
      <c r="K152" s="12"/>
    </row>
    <row r="153" spans="1:11" s="13" customFormat="1" ht="53.25" customHeight="1" x14ac:dyDescent="0.3">
      <c r="A153" s="12"/>
      <c r="B153" s="91" t="s">
        <v>161</v>
      </c>
      <c r="C153" s="91"/>
      <c r="D153" s="91"/>
      <c r="E153" s="91"/>
      <c r="F153" s="16">
        <f t="shared" si="1"/>
        <v>1430</v>
      </c>
      <c r="G153" s="56"/>
      <c r="H153" s="57"/>
      <c r="I153" s="58"/>
      <c r="J153" s="65"/>
      <c r="K153" s="12"/>
    </row>
    <row r="154" spans="1:11" s="13" customFormat="1" ht="45.75" customHeight="1" x14ac:dyDescent="0.3">
      <c r="A154" s="12"/>
      <c r="B154" s="91" t="s">
        <v>162</v>
      </c>
      <c r="C154" s="91"/>
      <c r="D154" s="91"/>
      <c r="E154" s="91"/>
      <c r="F154" s="16">
        <f t="shared" si="1"/>
        <v>1440</v>
      </c>
      <c r="G154" s="56"/>
      <c r="H154" s="57"/>
      <c r="I154" s="58"/>
      <c r="J154" s="65"/>
      <c r="K154" s="12"/>
    </row>
    <row r="155" spans="1:11" s="13" customFormat="1" ht="86.25" customHeight="1" x14ac:dyDescent="0.3">
      <c r="A155" s="12"/>
      <c r="B155" s="91" t="s">
        <v>163</v>
      </c>
      <c r="C155" s="91"/>
      <c r="D155" s="91"/>
      <c r="E155" s="91"/>
      <c r="F155" s="16">
        <f>F154+10</f>
        <v>1450</v>
      </c>
      <c r="G155" s="56"/>
      <c r="H155" s="57"/>
      <c r="I155" s="58"/>
      <c r="J155" s="65"/>
      <c r="K155" s="12"/>
    </row>
    <row r="156" spans="1:11" s="13" customFormat="1" ht="60" customHeight="1" x14ac:dyDescent="0.3">
      <c r="A156" s="12"/>
      <c r="B156" s="91" t="s">
        <v>147</v>
      </c>
      <c r="C156" s="91"/>
      <c r="D156" s="91"/>
      <c r="E156" s="91"/>
      <c r="F156" s="16">
        <f t="shared" si="1"/>
        <v>1460</v>
      </c>
      <c r="G156" s="56"/>
      <c r="H156" s="57"/>
      <c r="I156" s="58"/>
      <c r="J156" s="62" t="str">
        <f>IF(G156="Да","В поле `Пояснение` расшифруйте информацию (кратко)","")</f>
        <v/>
      </c>
      <c r="K156" s="12"/>
    </row>
    <row r="157" spans="1:11" s="3" customFormat="1" ht="65.25" customHeight="1" x14ac:dyDescent="0.3">
      <c r="A157" s="2"/>
      <c r="B157" s="91" t="s">
        <v>164</v>
      </c>
      <c r="C157" s="91"/>
      <c r="D157" s="91"/>
      <c r="E157" s="91"/>
      <c r="F157" s="16">
        <f t="shared" si="1"/>
        <v>1470</v>
      </c>
      <c r="G157" s="56"/>
      <c r="H157" s="57"/>
      <c r="I157" s="58"/>
      <c r="J157" s="62" t="str">
        <f>IF($B$26&lt;&gt;"НФО не соответсвует критериям малого предприятия либо микропредприятия","Для данного вида НФО эта строка может не заполняться","")</f>
        <v>Для данного вида НФО эта строка может не заполняться</v>
      </c>
      <c r="K157" s="2"/>
    </row>
    <row r="158" spans="1:11" s="3" customFormat="1" ht="102.75" customHeight="1" x14ac:dyDescent="0.3">
      <c r="A158" s="2"/>
      <c r="B158" s="91" t="s">
        <v>165</v>
      </c>
      <c r="C158" s="91"/>
      <c r="D158" s="91"/>
      <c r="E158" s="91"/>
      <c r="F158" s="16">
        <f>F157+10</f>
        <v>1480</v>
      </c>
      <c r="G158" s="56"/>
      <c r="H158" s="57"/>
      <c r="I158" s="58"/>
      <c r="J158" s="62" t="str">
        <f>IF($B$26&lt;&gt;"НФО не соответсвует критериям малого предприятия либо микропредприятия","Для данного вида НФО эта строка может не заполняться","")</f>
        <v>Для данного вида НФО эта строка может не заполняться</v>
      </c>
      <c r="K158" s="2"/>
    </row>
    <row r="159" spans="1:11" s="3" customFormat="1" ht="105.75" customHeight="1" x14ac:dyDescent="0.3">
      <c r="A159" s="2"/>
      <c r="B159" s="91" t="s">
        <v>166</v>
      </c>
      <c r="C159" s="91"/>
      <c r="D159" s="91"/>
      <c r="E159" s="91"/>
      <c r="F159" s="16">
        <f>F158+10</f>
        <v>1490</v>
      </c>
      <c r="G159" s="56"/>
      <c r="H159" s="57"/>
      <c r="I159" s="58"/>
      <c r="J159" s="62" t="str">
        <f>IF($B$26&lt;&gt;"НФО не соответсвует критериям малого предприятия либо микропредприятия","Для данного вида НФО эта строка может не заполняться","")</f>
        <v>Для данного вида НФО эта строка может не заполняться</v>
      </c>
      <c r="K159" s="2"/>
    </row>
    <row r="160" spans="1:11" s="3" customFormat="1" ht="52.5" customHeight="1" x14ac:dyDescent="0.3">
      <c r="A160" s="2"/>
      <c r="B160" s="67" t="s">
        <v>22</v>
      </c>
      <c r="C160" s="68"/>
      <c r="D160" s="68"/>
      <c r="E160" s="68"/>
      <c r="F160" s="21" t="s">
        <v>181</v>
      </c>
      <c r="G160" s="21" t="s">
        <v>3</v>
      </c>
      <c r="H160" s="21" t="s">
        <v>23</v>
      </c>
      <c r="I160" s="21" t="s">
        <v>24</v>
      </c>
      <c r="J160" s="63" t="s">
        <v>5</v>
      </c>
      <c r="K160" s="2"/>
    </row>
    <row r="161" spans="1:11" s="3" customFormat="1" ht="164.25" customHeight="1" x14ac:dyDescent="0.3">
      <c r="A161" s="2"/>
      <c r="B161" s="91" t="s">
        <v>167</v>
      </c>
      <c r="C161" s="91"/>
      <c r="D161" s="91"/>
      <c r="E161" s="91"/>
      <c r="F161" s="16">
        <f>F159+10</f>
        <v>1500</v>
      </c>
      <c r="G161" s="56"/>
      <c r="H161" s="57"/>
      <c r="I161" s="58"/>
      <c r="J161" s="62" t="str">
        <f>IF($B$26&lt;&gt;"НФО не соответсвует критериям малого предприятия либо микропредприятия","Для данного вида НФО эта строка может не заполняться","")</f>
        <v>Для данного вида НФО эта строка может не заполняться</v>
      </c>
      <c r="K161" s="2"/>
    </row>
    <row r="162" spans="1:11" s="3" customFormat="1" ht="176.25" customHeight="1" x14ac:dyDescent="0.3">
      <c r="A162" s="2"/>
      <c r="B162" s="74" t="s">
        <v>251</v>
      </c>
      <c r="C162" s="74"/>
      <c r="D162" s="74"/>
      <c r="E162" s="74"/>
      <c r="F162" s="16">
        <f t="shared" si="1"/>
        <v>1510</v>
      </c>
      <c r="G162" s="56"/>
      <c r="H162" s="57"/>
      <c r="I162" s="58"/>
      <c r="J162" s="62"/>
      <c r="K162" s="2"/>
    </row>
    <row r="163" spans="1:11" s="3" customFormat="1" ht="90" customHeight="1" x14ac:dyDescent="0.3">
      <c r="A163" s="2"/>
      <c r="B163" s="74" t="s">
        <v>253</v>
      </c>
      <c r="C163" s="74"/>
      <c r="D163" s="74"/>
      <c r="E163" s="74"/>
      <c r="F163" s="16">
        <f t="shared" si="1"/>
        <v>1520</v>
      </c>
      <c r="G163" s="56"/>
      <c r="H163" s="57"/>
      <c r="I163" s="58"/>
      <c r="J163" s="62" t="str">
        <f>IF($B$26&lt;&gt;"НФО не соответсвует критериям малого предприятия либо микропредприятия","Для данного вида НФО эта строка может не заполняется","")</f>
        <v>Для данного вида НФО эта строка может не заполняется</v>
      </c>
      <c r="K163" s="2"/>
    </row>
    <row r="164" spans="1:11" s="3" customFormat="1" ht="70.5" customHeight="1" x14ac:dyDescent="0.3">
      <c r="A164" s="2"/>
      <c r="B164" s="74" t="s">
        <v>94</v>
      </c>
      <c r="C164" s="74"/>
      <c r="D164" s="74"/>
      <c r="E164" s="74"/>
      <c r="F164" s="16">
        <f t="shared" si="1"/>
        <v>1530</v>
      </c>
      <c r="G164" s="56"/>
      <c r="H164" s="57"/>
      <c r="I164" s="58"/>
      <c r="J164" s="62" t="str">
        <f>IF($B$26&lt;&gt;"НФО не соответсвует критериям малого предприятия либо микропредприятия","Для данного вида НФО эта строка может не заполняется","")</f>
        <v>Для данного вида НФО эта строка может не заполняется</v>
      </c>
      <c r="K164" s="2"/>
    </row>
    <row r="165" spans="1:11" s="3" customFormat="1" ht="36.75" customHeight="1" x14ac:dyDescent="0.3">
      <c r="A165" s="2"/>
      <c r="B165" s="74" t="s">
        <v>95</v>
      </c>
      <c r="C165" s="74"/>
      <c r="D165" s="74"/>
      <c r="E165" s="74"/>
      <c r="F165" s="16">
        <f>F164+10</f>
        <v>1540</v>
      </c>
      <c r="G165" s="9" t="s">
        <v>28</v>
      </c>
      <c r="H165" s="9" t="s">
        <v>28</v>
      </c>
      <c r="I165" s="10" t="s">
        <v>28</v>
      </c>
      <c r="J165" s="60" t="s">
        <v>28</v>
      </c>
      <c r="K165" s="2"/>
    </row>
    <row r="166" spans="1:11" s="3" customFormat="1" ht="30" customHeight="1" x14ac:dyDescent="0.3">
      <c r="A166" s="2"/>
      <c r="B166" s="74" t="s">
        <v>179</v>
      </c>
      <c r="C166" s="74"/>
      <c r="D166" s="74"/>
      <c r="E166" s="74"/>
      <c r="F166" s="16">
        <f t="shared" si="1"/>
        <v>1550</v>
      </c>
      <c r="G166" s="9" t="s">
        <v>28</v>
      </c>
      <c r="H166" s="9" t="s">
        <v>28</v>
      </c>
      <c r="I166" s="10" t="s">
        <v>28</v>
      </c>
      <c r="J166" s="60" t="s">
        <v>28</v>
      </c>
      <c r="K166" s="2"/>
    </row>
    <row r="167" spans="1:11" s="3" customFormat="1" ht="47.25" customHeight="1" x14ac:dyDescent="0.3">
      <c r="A167" s="2"/>
      <c r="B167" s="91" t="s">
        <v>168</v>
      </c>
      <c r="C167" s="91"/>
      <c r="D167" s="91"/>
      <c r="E167" s="91"/>
      <c r="F167" s="16">
        <f t="shared" si="1"/>
        <v>1560</v>
      </c>
      <c r="G167" s="56"/>
      <c r="H167" s="57"/>
      <c r="I167" s="58"/>
      <c r="J167" s="61"/>
      <c r="K167" s="2"/>
    </row>
    <row r="168" spans="1:11" s="3" customFormat="1" ht="24.75" customHeight="1" x14ac:dyDescent="0.3">
      <c r="A168" s="2"/>
      <c r="B168" s="91" t="s">
        <v>169</v>
      </c>
      <c r="C168" s="91"/>
      <c r="D168" s="91"/>
      <c r="E168" s="91"/>
      <c r="F168" s="16">
        <f t="shared" si="1"/>
        <v>1570</v>
      </c>
      <c r="G168" s="56"/>
      <c r="H168" s="57"/>
      <c r="I168" s="58"/>
      <c r="J168" s="61"/>
      <c r="K168" s="2"/>
    </row>
    <row r="169" spans="1:11" s="3" customFormat="1" ht="127.5" customHeight="1" x14ac:dyDescent="0.3">
      <c r="A169" s="2"/>
      <c r="B169" s="91" t="s">
        <v>170</v>
      </c>
      <c r="C169" s="91"/>
      <c r="D169" s="91"/>
      <c r="E169" s="91"/>
      <c r="F169" s="16">
        <f>F168+10</f>
        <v>1580</v>
      </c>
      <c r="G169" s="56"/>
      <c r="H169" s="57"/>
      <c r="I169" s="58"/>
      <c r="J169" s="61"/>
      <c r="K169" s="2"/>
    </row>
    <row r="170" spans="1:11" s="3" customFormat="1" ht="78.75" customHeight="1" x14ac:dyDescent="0.3">
      <c r="A170" s="2"/>
      <c r="B170" s="91" t="s">
        <v>171</v>
      </c>
      <c r="C170" s="91"/>
      <c r="D170" s="91"/>
      <c r="E170" s="91"/>
      <c r="F170" s="16">
        <f t="shared" si="1"/>
        <v>1590</v>
      </c>
      <c r="G170" s="56"/>
      <c r="H170" s="57"/>
      <c r="I170" s="58"/>
      <c r="J170" s="61"/>
      <c r="K170" s="2"/>
    </row>
    <row r="171" spans="1:11" s="3" customFormat="1" ht="73.5" customHeight="1" x14ac:dyDescent="0.3">
      <c r="A171" s="2"/>
      <c r="B171" s="91" t="s">
        <v>172</v>
      </c>
      <c r="C171" s="91"/>
      <c r="D171" s="91"/>
      <c r="E171" s="91"/>
      <c r="F171" s="16">
        <f>F170+10</f>
        <v>1600</v>
      </c>
      <c r="G171" s="56"/>
      <c r="H171" s="57"/>
      <c r="I171" s="58"/>
      <c r="J171" s="61"/>
      <c r="K171" s="2"/>
    </row>
    <row r="172" spans="1:11" s="3" customFormat="1" ht="79.5" customHeight="1" x14ac:dyDescent="0.3">
      <c r="A172" s="2"/>
      <c r="B172" s="91" t="s">
        <v>173</v>
      </c>
      <c r="C172" s="91"/>
      <c r="D172" s="91"/>
      <c r="E172" s="91"/>
      <c r="F172" s="16">
        <f>F171+10</f>
        <v>1610</v>
      </c>
      <c r="G172" s="56"/>
      <c r="H172" s="57"/>
      <c r="I172" s="58"/>
      <c r="J172" s="61"/>
      <c r="K172" s="2"/>
    </row>
    <row r="173" spans="1:11" s="3" customFormat="1" ht="49.5" customHeight="1" x14ac:dyDescent="0.3">
      <c r="A173" s="2"/>
      <c r="B173" s="91" t="s">
        <v>174</v>
      </c>
      <c r="C173" s="91"/>
      <c r="D173" s="91"/>
      <c r="E173" s="91"/>
      <c r="F173" s="16">
        <f t="shared" ref="F173:F240" si="2">F172+10</f>
        <v>1620</v>
      </c>
      <c r="G173" s="56"/>
      <c r="H173" s="57"/>
      <c r="I173" s="58"/>
      <c r="J173" s="61"/>
      <c r="K173" s="2"/>
    </row>
    <row r="174" spans="1:11" s="3" customFormat="1" ht="54.75" customHeight="1" x14ac:dyDescent="0.3">
      <c r="A174" s="2"/>
      <c r="B174" s="67" t="s">
        <v>22</v>
      </c>
      <c r="C174" s="68"/>
      <c r="D174" s="68"/>
      <c r="E174" s="68"/>
      <c r="F174" s="21" t="s">
        <v>181</v>
      </c>
      <c r="G174" s="21" t="s">
        <v>3</v>
      </c>
      <c r="H174" s="21" t="s">
        <v>23</v>
      </c>
      <c r="I174" s="21" t="s">
        <v>24</v>
      </c>
      <c r="J174" s="63" t="s">
        <v>5</v>
      </c>
      <c r="K174" s="2"/>
    </row>
    <row r="175" spans="1:11" s="3" customFormat="1" ht="69.75" customHeight="1" x14ac:dyDescent="0.3">
      <c r="A175" s="2"/>
      <c r="B175" s="91" t="s">
        <v>147</v>
      </c>
      <c r="C175" s="91"/>
      <c r="D175" s="91"/>
      <c r="E175" s="91"/>
      <c r="F175" s="16">
        <f>F173+10</f>
        <v>1630</v>
      </c>
      <c r="G175" s="56"/>
      <c r="H175" s="57"/>
      <c r="I175" s="58"/>
      <c r="J175" s="62" t="str">
        <f>IF(G175="Да","В поле `Пояснение` расшифруйте информацию (кратко)","")</f>
        <v/>
      </c>
      <c r="K175" s="2"/>
    </row>
    <row r="176" spans="1:11" s="3" customFormat="1" ht="63.75" customHeight="1" x14ac:dyDescent="0.3">
      <c r="A176" s="2"/>
      <c r="B176" s="91" t="s">
        <v>175</v>
      </c>
      <c r="C176" s="91"/>
      <c r="D176" s="91"/>
      <c r="E176" s="91"/>
      <c r="F176" s="16">
        <f t="shared" si="2"/>
        <v>1640</v>
      </c>
      <c r="G176" s="56"/>
      <c r="H176" s="57"/>
      <c r="I176" s="58"/>
      <c r="J176" s="62" t="str">
        <f>IF($B$26&lt;&gt;"НФО не соответсвует критериям малого предприятия либо микропредприятия","Для данного вида НФО эта строка может не заполняться","")</f>
        <v>Для данного вида НФО эта строка может не заполняться</v>
      </c>
      <c r="K176" s="2"/>
    </row>
    <row r="177" spans="1:11" s="3" customFormat="1" ht="60.75" customHeight="1" x14ac:dyDescent="0.3">
      <c r="A177" s="2"/>
      <c r="B177" s="91" t="s">
        <v>176</v>
      </c>
      <c r="C177" s="91"/>
      <c r="D177" s="91"/>
      <c r="E177" s="91"/>
      <c r="F177" s="16">
        <f t="shared" si="2"/>
        <v>1650</v>
      </c>
      <c r="G177" s="56"/>
      <c r="H177" s="57"/>
      <c r="I177" s="58"/>
      <c r="J177" s="62" t="str">
        <f>IF($B$26&lt;&gt;"НФО не соответсвует критериям малого предприятия либо микропредприятия","Для данного вида НФО эта строка может не заполняться","")</f>
        <v>Для данного вида НФО эта строка может не заполняться</v>
      </c>
      <c r="K177" s="2"/>
    </row>
    <row r="178" spans="1:11" s="3" customFormat="1" ht="82.5" customHeight="1" x14ac:dyDescent="0.3">
      <c r="A178" s="2"/>
      <c r="B178" s="91" t="s">
        <v>177</v>
      </c>
      <c r="C178" s="91"/>
      <c r="D178" s="91"/>
      <c r="E178" s="91"/>
      <c r="F178" s="16">
        <f t="shared" si="2"/>
        <v>1660</v>
      </c>
      <c r="G178" s="56"/>
      <c r="H178" s="57"/>
      <c r="I178" s="58"/>
      <c r="J178" s="62" t="str">
        <f>IF($B$26&lt;&gt;"НФО не соответсвует критериям малого предприятия либо микропредприятия","Для данного вида НФО эта строка может не заполняться","")</f>
        <v>Для данного вида НФО эта строка может не заполняться</v>
      </c>
      <c r="K178" s="2"/>
    </row>
    <row r="179" spans="1:11" s="3" customFormat="1" ht="63.75" customHeight="1" x14ac:dyDescent="0.3">
      <c r="A179" s="2"/>
      <c r="B179" s="91" t="s">
        <v>178</v>
      </c>
      <c r="C179" s="91"/>
      <c r="D179" s="91"/>
      <c r="E179" s="91"/>
      <c r="F179" s="16">
        <f t="shared" si="2"/>
        <v>1670</v>
      </c>
      <c r="G179" s="56"/>
      <c r="H179" s="57"/>
      <c r="I179" s="58"/>
      <c r="J179" s="62" t="str">
        <f>IF($B$26&lt;&gt;"НФО не соответсвует критериям малого предприятия либо микропредприятия","Для данного вида НФО эта строка может не заполняться","")</f>
        <v>Для данного вида НФО эта строка может не заполняться</v>
      </c>
      <c r="K179" s="2"/>
    </row>
    <row r="180" spans="1:11" s="3" customFormat="1" ht="119.25" customHeight="1" x14ac:dyDescent="0.3">
      <c r="A180" s="2"/>
      <c r="B180" s="74" t="s">
        <v>254</v>
      </c>
      <c r="C180" s="74"/>
      <c r="D180" s="74"/>
      <c r="E180" s="74"/>
      <c r="F180" s="16">
        <f t="shared" si="2"/>
        <v>1680</v>
      </c>
      <c r="G180" s="56"/>
      <c r="H180" s="57"/>
      <c r="I180" s="58"/>
      <c r="J180" s="62"/>
      <c r="K180" s="2"/>
    </row>
    <row r="181" spans="1:11" s="3" customFormat="1" ht="63.75" customHeight="1" x14ac:dyDescent="0.3">
      <c r="A181" s="2"/>
      <c r="B181" s="74" t="s">
        <v>295</v>
      </c>
      <c r="C181" s="74"/>
      <c r="D181" s="74"/>
      <c r="E181" s="74"/>
      <c r="F181" s="16">
        <f t="shared" si="2"/>
        <v>1690</v>
      </c>
      <c r="G181" s="56"/>
      <c r="H181" s="57"/>
      <c r="I181" s="58"/>
      <c r="J181" s="61"/>
      <c r="K181" s="2"/>
    </row>
    <row r="182" spans="1:11" s="3" customFormat="1" ht="111.75" customHeight="1" x14ac:dyDescent="0.3">
      <c r="A182" s="2"/>
      <c r="B182" s="74" t="s">
        <v>180</v>
      </c>
      <c r="C182" s="74"/>
      <c r="D182" s="74"/>
      <c r="E182" s="74"/>
      <c r="F182" s="16">
        <f>F181+10</f>
        <v>1700</v>
      </c>
      <c r="G182" s="56"/>
      <c r="H182" s="57"/>
      <c r="I182" s="58"/>
      <c r="J182" s="61"/>
      <c r="K182" s="2"/>
    </row>
    <row r="183" spans="1:11" s="3" customFormat="1" ht="36.75" customHeight="1" x14ac:dyDescent="0.3">
      <c r="A183" s="2"/>
      <c r="B183" s="74" t="s">
        <v>96</v>
      </c>
      <c r="C183" s="74"/>
      <c r="D183" s="74"/>
      <c r="E183" s="74"/>
      <c r="F183" s="16">
        <f>F182+10</f>
        <v>1710</v>
      </c>
      <c r="G183" s="9" t="s">
        <v>28</v>
      </c>
      <c r="H183" s="9" t="s">
        <v>28</v>
      </c>
      <c r="I183" s="10" t="s">
        <v>28</v>
      </c>
      <c r="J183" s="60" t="s">
        <v>28</v>
      </c>
      <c r="K183" s="2"/>
    </row>
    <row r="184" spans="1:11" s="3" customFormat="1" ht="47.25" customHeight="1" x14ac:dyDescent="0.3">
      <c r="A184" s="2"/>
      <c r="B184" s="74" t="s">
        <v>122</v>
      </c>
      <c r="C184" s="74"/>
      <c r="D184" s="74"/>
      <c r="E184" s="74"/>
      <c r="F184" s="16">
        <f>F183+10</f>
        <v>1720</v>
      </c>
      <c r="G184" s="56"/>
      <c r="H184" s="57"/>
      <c r="I184" s="58"/>
      <c r="J184" s="61"/>
      <c r="K184" s="2"/>
    </row>
    <row r="185" spans="1:11" s="3" customFormat="1" ht="50.25" customHeight="1" x14ac:dyDescent="0.3">
      <c r="A185" s="2"/>
      <c r="B185" s="74" t="s">
        <v>97</v>
      </c>
      <c r="C185" s="74"/>
      <c r="D185" s="74"/>
      <c r="E185" s="74"/>
      <c r="F185" s="16">
        <f t="shared" si="2"/>
        <v>1730</v>
      </c>
      <c r="G185" s="9" t="s">
        <v>28</v>
      </c>
      <c r="H185" s="9" t="s">
        <v>28</v>
      </c>
      <c r="I185" s="10" t="s">
        <v>28</v>
      </c>
      <c r="J185" s="60" t="s">
        <v>28</v>
      </c>
      <c r="K185" s="2"/>
    </row>
    <row r="186" spans="1:11" s="3" customFormat="1" ht="57.75" customHeight="1" x14ac:dyDescent="0.3">
      <c r="A186" s="2"/>
      <c r="B186" s="74" t="s">
        <v>98</v>
      </c>
      <c r="C186" s="74"/>
      <c r="D186" s="74"/>
      <c r="E186" s="74"/>
      <c r="F186" s="16">
        <f t="shared" si="2"/>
        <v>1740</v>
      </c>
      <c r="G186" s="9" t="s">
        <v>28</v>
      </c>
      <c r="H186" s="9" t="s">
        <v>28</v>
      </c>
      <c r="I186" s="10" t="s">
        <v>28</v>
      </c>
      <c r="J186" s="60" t="s">
        <v>28</v>
      </c>
      <c r="K186" s="2"/>
    </row>
    <row r="187" spans="1:11" s="3" customFormat="1" ht="54.75" customHeight="1" x14ac:dyDescent="0.3">
      <c r="A187" s="2"/>
      <c r="B187" s="91" t="s">
        <v>182</v>
      </c>
      <c r="C187" s="91"/>
      <c r="D187" s="91"/>
      <c r="E187" s="91"/>
      <c r="F187" s="16">
        <f t="shared" si="2"/>
        <v>1750</v>
      </c>
      <c r="G187" s="56"/>
      <c r="H187" s="57"/>
      <c r="I187" s="58"/>
      <c r="J187" s="61"/>
      <c r="K187" s="2"/>
    </row>
    <row r="188" spans="1:11" s="3" customFormat="1" ht="54.75" customHeight="1" x14ac:dyDescent="0.3">
      <c r="A188" s="2"/>
      <c r="B188" s="91" t="s">
        <v>183</v>
      </c>
      <c r="C188" s="91"/>
      <c r="D188" s="91"/>
      <c r="E188" s="91"/>
      <c r="F188" s="16">
        <f>F187+10</f>
        <v>1760</v>
      </c>
      <c r="G188" s="56"/>
      <c r="H188" s="57"/>
      <c r="I188" s="58"/>
      <c r="J188" s="61"/>
      <c r="K188" s="2"/>
    </row>
    <row r="189" spans="1:11" s="3" customFormat="1" ht="78" customHeight="1" x14ac:dyDescent="0.3">
      <c r="A189" s="2"/>
      <c r="B189" s="74" t="s">
        <v>99</v>
      </c>
      <c r="C189" s="74"/>
      <c r="D189" s="74"/>
      <c r="E189" s="74"/>
      <c r="F189" s="16">
        <f>F188+10</f>
        <v>1770</v>
      </c>
      <c r="G189" s="56"/>
      <c r="H189" s="57"/>
      <c r="I189" s="58"/>
      <c r="J189" s="61"/>
      <c r="K189" s="2"/>
    </row>
    <row r="190" spans="1:11" s="3" customFormat="1" ht="40.5" customHeight="1" x14ac:dyDescent="0.3">
      <c r="A190" s="2"/>
      <c r="B190" s="67" t="s">
        <v>22</v>
      </c>
      <c r="C190" s="68"/>
      <c r="D190" s="68"/>
      <c r="E190" s="68"/>
      <c r="F190" s="21" t="s">
        <v>181</v>
      </c>
      <c r="G190" s="21" t="s">
        <v>3</v>
      </c>
      <c r="H190" s="21" t="s">
        <v>23</v>
      </c>
      <c r="I190" s="21" t="s">
        <v>24</v>
      </c>
      <c r="J190" s="63" t="s">
        <v>5</v>
      </c>
      <c r="K190" s="2"/>
    </row>
    <row r="191" spans="1:11" s="3" customFormat="1" ht="79.5" customHeight="1" x14ac:dyDescent="0.3">
      <c r="A191" s="2"/>
      <c r="B191" s="74" t="s">
        <v>100</v>
      </c>
      <c r="C191" s="74"/>
      <c r="D191" s="74"/>
      <c r="E191" s="74"/>
      <c r="F191" s="16">
        <f>F189+10</f>
        <v>1780</v>
      </c>
      <c r="G191" s="56"/>
      <c r="H191" s="57"/>
      <c r="I191" s="58"/>
      <c r="J191" s="61"/>
      <c r="K191" s="2"/>
    </row>
    <row r="192" spans="1:11" s="3" customFormat="1" ht="139.5" customHeight="1" x14ac:dyDescent="0.3">
      <c r="A192" s="2"/>
      <c r="B192" s="74" t="s">
        <v>101</v>
      </c>
      <c r="C192" s="74"/>
      <c r="D192" s="74"/>
      <c r="E192" s="74"/>
      <c r="F192" s="16">
        <f t="shared" si="2"/>
        <v>1790</v>
      </c>
      <c r="G192" s="56"/>
      <c r="H192" s="57"/>
      <c r="I192" s="58"/>
      <c r="J192" s="61"/>
      <c r="K192" s="2"/>
    </row>
    <row r="193" spans="1:11" s="3" customFormat="1" ht="66.75" customHeight="1" x14ac:dyDescent="0.3">
      <c r="A193" s="2"/>
      <c r="B193" s="74" t="s">
        <v>102</v>
      </c>
      <c r="C193" s="74"/>
      <c r="D193" s="74"/>
      <c r="E193" s="74"/>
      <c r="F193" s="16">
        <f t="shared" si="2"/>
        <v>1800</v>
      </c>
      <c r="G193" s="56"/>
      <c r="H193" s="57"/>
      <c r="I193" s="58"/>
      <c r="J193" s="61"/>
      <c r="K193" s="2"/>
    </row>
    <row r="194" spans="1:11" s="3" customFormat="1" ht="71.25" customHeight="1" x14ac:dyDescent="0.3">
      <c r="A194" s="2"/>
      <c r="B194" s="74" t="s">
        <v>103</v>
      </c>
      <c r="C194" s="74"/>
      <c r="D194" s="74"/>
      <c r="E194" s="74"/>
      <c r="F194" s="16">
        <f t="shared" si="2"/>
        <v>1810</v>
      </c>
      <c r="G194" s="56"/>
      <c r="H194" s="57"/>
      <c r="I194" s="58"/>
      <c r="J194" s="62" t="str">
        <f>IF(G194="Да","В поле `Пояснение` расшифруйте информацию (кратко)","")</f>
        <v/>
      </c>
      <c r="K194" s="2"/>
    </row>
    <row r="195" spans="1:11" s="3" customFormat="1" ht="66.75" customHeight="1" x14ac:dyDescent="0.3">
      <c r="A195" s="2"/>
      <c r="B195" s="74" t="s">
        <v>184</v>
      </c>
      <c r="C195" s="74"/>
      <c r="D195" s="74"/>
      <c r="E195" s="74"/>
      <c r="F195" s="16">
        <f t="shared" si="2"/>
        <v>1820</v>
      </c>
      <c r="G195" s="56"/>
      <c r="H195" s="57"/>
      <c r="I195" s="58"/>
      <c r="J195" s="62" t="str">
        <f>IF($B$26&lt;&gt;"НФО не соответсвует критериям малого предприятия либо микропредприятия","Для данного вида НФО эта строка может не заполняться","")</f>
        <v>Для данного вида НФО эта строка может не заполняться</v>
      </c>
      <c r="K195" s="2"/>
    </row>
    <row r="196" spans="1:11" s="3" customFormat="1" ht="52.5" customHeight="1" x14ac:dyDescent="0.3">
      <c r="A196" s="2"/>
      <c r="B196" s="74" t="s">
        <v>104</v>
      </c>
      <c r="C196" s="74"/>
      <c r="D196" s="74"/>
      <c r="E196" s="74"/>
      <c r="F196" s="16">
        <f t="shared" si="2"/>
        <v>1830</v>
      </c>
      <c r="G196" s="56"/>
      <c r="H196" s="57"/>
      <c r="I196" s="58"/>
      <c r="J196" s="61"/>
      <c r="K196" s="2"/>
    </row>
    <row r="197" spans="1:11" s="3" customFormat="1" ht="73.5" customHeight="1" x14ac:dyDescent="0.3">
      <c r="A197" s="2"/>
      <c r="B197" s="74" t="s">
        <v>105</v>
      </c>
      <c r="C197" s="74"/>
      <c r="D197" s="74"/>
      <c r="E197" s="74"/>
      <c r="F197" s="16">
        <f t="shared" si="2"/>
        <v>1840</v>
      </c>
      <c r="G197" s="56"/>
      <c r="H197" s="57"/>
      <c r="I197" s="58"/>
      <c r="J197" s="61"/>
      <c r="K197" s="2"/>
    </row>
    <row r="198" spans="1:11" s="3" customFormat="1" ht="49.5" customHeight="1" x14ac:dyDescent="0.3">
      <c r="A198" s="2"/>
      <c r="B198" s="74" t="s">
        <v>252</v>
      </c>
      <c r="C198" s="74"/>
      <c r="D198" s="74"/>
      <c r="E198" s="74"/>
      <c r="F198" s="16">
        <f>F197+10</f>
        <v>1850</v>
      </c>
      <c r="G198" s="9" t="s">
        <v>28</v>
      </c>
      <c r="H198" s="9" t="s">
        <v>28</v>
      </c>
      <c r="I198" s="10" t="s">
        <v>28</v>
      </c>
      <c r="J198" s="60" t="s">
        <v>28</v>
      </c>
      <c r="K198" s="2"/>
    </row>
    <row r="199" spans="1:11" s="3" customFormat="1" ht="117" customHeight="1" x14ac:dyDescent="0.3">
      <c r="A199" s="2"/>
      <c r="B199" s="74" t="s">
        <v>258</v>
      </c>
      <c r="C199" s="74"/>
      <c r="D199" s="74"/>
      <c r="E199" s="74"/>
      <c r="F199" s="16">
        <f t="shared" si="2"/>
        <v>1860</v>
      </c>
      <c r="G199" s="56"/>
      <c r="H199" s="57"/>
      <c r="I199" s="58"/>
      <c r="J199" s="64" t="s">
        <v>257</v>
      </c>
      <c r="K199" s="2"/>
    </row>
    <row r="200" spans="1:11" s="3" customFormat="1" ht="138" customHeight="1" x14ac:dyDescent="0.3">
      <c r="A200" s="2"/>
      <c r="B200" s="92" t="s">
        <v>255</v>
      </c>
      <c r="C200" s="92"/>
      <c r="D200" s="92"/>
      <c r="E200" s="92"/>
      <c r="F200" s="16">
        <f>F199+10</f>
        <v>1870</v>
      </c>
      <c r="G200" s="56"/>
      <c r="H200" s="57"/>
      <c r="I200" s="58"/>
      <c r="J200" s="64" t="s">
        <v>257</v>
      </c>
      <c r="K200" s="2"/>
    </row>
    <row r="201" spans="1:11" s="3" customFormat="1" ht="94.5" customHeight="1" x14ac:dyDescent="0.3">
      <c r="A201" s="2"/>
      <c r="B201" s="92" t="s">
        <v>259</v>
      </c>
      <c r="C201" s="92"/>
      <c r="D201" s="92"/>
      <c r="E201" s="92"/>
      <c r="F201" s="16">
        <f t="shared" si="2"/>
        <v>1880</v>
      </c>
      <c r="G201" s="56"/>
      <c r="H201" s="57"/>
      <c r="I201" s="58"/>
      <c r="J201" s="64" t="s">
        <v>257</v>
      </c>
      <c r="K201" s="2"/>
    </row>
    <row r="202" spans="1:11" s="3" customFormat="1" ht="57" customHeight="1" x14ac:dyDescent="0.3">
      <c r="A202" s="2"/>
      <c r="B202" s="67" t="s">
        <v>22</v>
      </c>
      <c r="C202" s="68"/>
      <c r="D202" s="68"/>
      <c r="E202" s="68"/>
      <c r="F202" s="21" t="s">
        <v>181</v>
      </c>
      <c r="G202" s="21" t="s">
        <v>3</v>
      </c>
      <c r="H202" s="21" t="s">
        <v>23</v>
      </c>
      <c r="I202" s="21" t="s">
        <v>24</v>
      </c>
      <c r="J202" s="63" t="s">
        <v>5</v>
      </c>
      <c r="K202" s="2"/>
    </row>
    <row r="203" spans="1:11" s="3" customFormat="1" ht="132" customHeight="1" x14ac:dyDescent="0.3">
      <c r="A203" s="2"/>
      <c r="B203" s="92" t="s">
        <v>260</v>
      </c>
      <c r="C203" s="92"/>
      <c r="D203" s="92"/>
      <c r="E203" s="92"/>
      <c r="F203" s="16">
        <f>F201+10</f>
        <v>1890</v>
      </c>
      <c r="G203" s="56"/>
      <c r="H203" s="57"/>
      <c r="I203" s="58"/>
      <c r="J203" s="64" t="s">
        <v>257</v>
      </c>
      <c r="K203" s="2"/>
    </row>
    <row r="204" spans="1:11" s="3" customFormat="1" ht="132" customHeight="1" x14ac:dyDescent="0.3">
      <c r="A204" s="2"/>
      <c r="B204" s="92" t="s">
        <v>261</v>
      </c>
      <c r="C204" s="92"/>
      <c r="D204" s="92"/>
      <c r="E204" s="92"/>
      <c r="F204" s="16">
        <f>F203+10</f>
        <v>1900</v>
      </c>
      <c r="G204" s="56"/>
      <c r="H204" s="57"/>
      <c r="I204" s="58"/>
      <c r="J204" s="64" t="s">
        <v>257</v>
      </c>
      <c r="K204" s="2"/>
    </row>
    <row r="205" spans="1:11" s="3" customFormat="1" ht="125.25" customHeight="1" x14ac:dyDescent="0.3">
      <c r="A205" s="2"/>
      <c r="B205" s="92" t="s">
        <v>262</v>
      </c>
      <c r="C205" s="92"/>
      <c r="D205" s="92"/>
      <c r="E205" s="92"/>
      <c r="F205" s="16">
        <f>F204+10</f>
        <v>1910</v>
      </c>
      <c r="G205" s="56"/>
      <c r="H205" s="57"/>
      <c r="I205" s="58"/>
      <c r="J205" s="64" t="s">
        <v>257</v>
      </c>
      <c r="K205" s="2"/>
    </row>
    <row r="206" spans="1:11" s="3" customFormat="1" ht="102.75" customHeight="1" x14ac:dyDescent="0.3">
      <c r="A206" s="2"/>
      <c r="B206" s="92" t="s">
        <v>263</v>
      </c>
      <c r="C206" s="92"/>
      <c r="D206" s="92"/>
      <c r="E206" s="92"/>
      <c r="F206" s="16">
        <f t="shared" si="2"/>
        <v>1920</v>
      </c>
      <c r="G206" s="56"/>
      <c r="H206" s="57"/>
      <c r="I206" s="58"/>
      <c r="J206" s="64" t="s">
        <v>257</v>
      </c>
      <c r="K206" s="2"/>
    </row>
    <row r="207" spans="1:11" s="3" customFormat="1" ht="103.5" customHeight="1" x14ac:dyDescent="0.3">
      <c r="A207" s="2"/>
      <c r="B207" s="92" t="s">
        <v>256</v>
      </c>
      <c r="C207" s="92"/>
      <c r="D207" s="92"/>
      <c r="E207" s="92"/>
      <c r="F207" s="16">
        <f t="shared" si="2"/>
        <v>1930</v>
      </c>
      <c r="G207" s="56"/>
      <c r="H207" s="57"/>
      <c r="I207" s="58"/>
      <c r="J207" s="64" t="s">
        <v>257</v>
      </c>
      <c r="K207" s="2"/>
    </row>
    <row r="208" spans="1:11" s="3" customFormat="1" ht="75" customHeight="1" x14ac:dyDescent="0.3">
      <c r="A208" s="2"/>
      <c r="B208" s="92" t="s">
        <v>264</v>
      </c>
      <c r="C208" s="92"/>
      <c r="D208" s="92"/>
      <c r="E208" s="92"/>
      <c r="F208" s="16">
        <f t="shared" si="2"/>
        <v>1940</v>
      </c>
      <c r="G208" s="56"/>
      <c r="H208" s="57"/>
      <c r="I208" s="58"/>
      <c r="J208" s="62" t="str">
        <f>IF(G208="Да","В поле `Пояснение` расшифруйте информацию (кратко)","")</f>
        <v/>
      </c>
      <c r="K208" s="2"/>
    </row>
    <row r="209" spans="1:11" s="3" customFormat="1" ht="52.5" customHeight="1" x14ac:dyDescent="0.3">
      <c r="A209" s="2"/>
      <c r="B209" s="67" t="s">
        <v>22</v>
      </c>
      <c r="C209" s="68"/>
      <c r="D209" s="68"/>
      <c r="E209" s="68"/>
      <c r="F209" s="21" t="s">
        <v>181</v>
      </c>
      <c r="G209" s="21" t="s">
        <v>3</v>
      </c>
      <c r="H209" s="21" t="s">
        <v>23</v>
      </c>
      <c r="I209" s="21" t="s">
        <v>24</v>
      </c>
      <c r="J209" s="63" t="s">
        <v>5</v>
      </c>
      <c r="K209" s="2"/>
    </row>
    <row r="210" spans="1:11" s="3" customFormat="1" ht="57.75" customHeight="1" x14ac:dyDescent="0.3">
      <c r="A210" s="2"/>
      <c r="B210" s="74" t="s">
        <v>106</v>
      </c>
      <c r="C210" s="74"/>
      <c r="D210" s="74"/>
      <c r="E210" s="74"/>
      <c r="F210" s="16">
        <f>F208+10</f>
        <v>1950</v>
      </c>
      <c r="G210" s="9" t="s">
        <v>28</v>
      </c>
      <c r="H210" s="9" t="s">
        <v>28</v>
      </c>
      <c r="I210" s="10" t="s">
        <v>28</v>
      </c>
      <c r="J210" s="60" t="s">
        <v>28</v>
      </c>
      <c r="K210" s="2"/>
    </row>
    <row r="211" spans="1:11" s="3" customFormat="1" ht="93" customHeight="1" x14ac:dyDescent="0.3">
      <c r="A211" s="2"/>
      <c r="B211" s="74" t="s">
        <v>107</v>
      </c>
      <c r="C211" s="74"/>
      <c r="D211" s="74"/>
      <c r="E211" s="74"/>
      <c r="F211" s="16">
        <f>F210+10</f>
        <v>1960</v>
      </c>
      <c r="G211" s="56"/>
      <c r="H211" s="57"/>
      <c r="I211" s="58"/>
      <c r="J211" s="61"/>
      <c r="K211" s="2"/>
    </row>
    <row r="212" spans="1:11" s="3" customFormat="1" ht="125.25" customHeight="1" x14ac:dyDescent="0.3">
      <c r="A212" s="2"/>
      <c r="B212" s="74" t="s">
        <v>108</v>
      </c>
      <c r="C212" s="74"/>
      <c r="D212" s="74"/>
      <c r="E212" s="74"/>
      <c r="F212" s="16">
        <f t="shared" si="2"/>
        <v>1970</v>
      </c>
      <c r="G212" s="56"/>
      <c r="H212" s="57"/>
      <c r="I212" s="58"/>
      <c r="J212" s="61"/>
      <c r="K212" s="2"/>
    </row>
    <row r="213" spans="1:11" s="3" customFormat="1" ht="171.75" customHeight="1" x14ac:dyDescent="0.3">
      <c r="A213" s="2"/>
      <c r="B213" s="74" t="s">
        <v>109</v>
      </c>
      <c r="C213" s="74"/>
      <c r="D213" s="74"/>
      <c r="E213" s="74"/>
      <c r="F213" s="16">
        <f t="shared" si="2"/>
        <v>1980</v>
      </c>
      <c r="G213" s="56"/>
      <c r="H213" s="57"/>
      <c r="I213" s="58"/>
      <c r="J213" s="61"/>
      <c r="K213" s="2"/>
    </row>
    <row r="214" spans="1:11" s="3" customFormat="1" ht="82.5" customHeight="1" x14ac:dyDescent="0.3">
      <c r="A214" s="2"/>
      <c r="B214" s="74" t="s">
        <v>110</v>
      </c>
      <c r="C214" s="74"/>
      <c r="D214" s="74"/>
      <c r="E214" s="74"/>
      <c r="F214" s="16">
        <f>F213+10</f>
        <v>1990</v>
      </c>
      <c r="G214" s="56"/>
      <c r="H214" s="57"/>
      <c r="I214" s="58"/>
      <c r="J214" s="61"/>
      <c r="K214" s="2"/>
    </row>
    <row r="215" spans="1:11" s="3" customFormat="1" ht="78" customHeight="1" x14ac:dyDescent="0.3">
      <c r="A215" s="2"/>
      <c r="B215" s="74" t="s">
        <v>111</v>
      </c>
      <c r="C215" s="74"/>
      <c r="D215" s="74"/>
      <c r="E215" s="74"/>
      <c r="F215" s="16">
        <f>F214+10</f>
        <v>2000</v>
      </c>
      <c r="G215" s="56"/>
      <c r="H215" s="57"/>
      <c r="I215" s="58"/>
      <c r="J215" s="61"/>
      <c r="K215" s="2"/>
    </row>
    <row r="216" spans="1:11" s="3" customFormat="1" ht="93" customHeight="1" x14ac:dyDescent="0.3">
      <c r="A216" s="2"/>
      <c r="B216" s="74" t="s">
        <v>123</v>
      </c>
      <c r="C216" s="74"/>
      <c r="D216" s="74"/>
      <c r="E216" s="74"/>
      <c r="F216" s="16">
        <f t="shared" si="2"/>
        <v>2010</v>
      </c>
      <c r="G216" s="56"/>
      <c r="H216" s="57"/>
      <c r="I216" s="58"/>
      <c r="J216" s="61"/>
      <c r="K216" s="2"/>
    </row>
    <row r="217" spans="1:11" s="3" customFormat="1" ht="66.75" customHeight="1" x14ac:dyDescent="0.3">
      <c r="A217" s="2"/>
      <c r="B217" s="74" t="s">
        <v>112</v>
      </c>
      <c r="C217" s="74"/>
      <c r="D217" s="74"/>
      <c r="E217" s="74"/>
      <c r="F217" s="16">
        <f t="shared" si="2"/>
        <v>2020</v>
      </c>
      <c r="G217" s="56"/>
      <c r="H217" s="57"/>
      <c r="I217" s="58"/>
      <c r="J217" s="61"/>
      <c r="K217" s="2"/>
    </row>
    <row r="218" spans="1:11" s="3" customFormat="1" ht="93" customHeight="1" x14ac:dyDescent="0.3">
      <c r="A218" s="2"/>
      <c r="B218" s="74" t="s">
        <v>113</v>
      </c>
      <c r="C218" s="74"/>
      <c r="D218" s="74"/>
      <c r="E218" s="74"/>
      <c r="F218" s="16">
        <f>F217+10</f>
        <v>2030</v>
      </c>
      <c r="G218" s="56"/>
      <c r="H218" s="57"/>
      <c r="I218" s="58"/>
      <c r="J218" s="61"/>
      <c r="K218" s="2"/>
    </row>
    <row r="219" spans="1:11" s="3" customFormat="1" ht="73.5" customHeight="1" x14ac:dyDescent="0.3">
      <c r="A219" s="2"/>
      <c r="B219" s="74" t="s">
        <v>114</v>
      </c>
      <c r="C219" s="74"/>
      <c r="D219" s="74"/>
      <c r="E219" s="74"/>
      <c r="F219" s="16">
        <f>F218+10</f>
        <v>2040</v>
      </c>
      <c r="G219" s="56"/>
      <c r="H219" s="57"/>
      <c r="I219" s="58"/>
      <c r="J219" s="61"/>
      <c r="K219" s="2"/>
    </row>
    <row r="220" spans="1:11" s="3" customFormat="1" ht="59.25" customHeight="1" x14ac:dyDescent="0.3">
      <c r="A220" s="2"/>
      <c r="B220" s="74" t="s">
        <v>115</v>
      </c>
      <c r="C220" s="74"/>
      <c r="D220" s="74"/>
      <c r="E220" s="74"/>
      <c r="F220" s="16">
        <f t="shared" si="2"/>
        <v>2050</v>
      </c>
      <c r="G220" s="56"/>
      <c r="H220" s="57"/>
      <c r="I220" s="58"/>
      <c r="J220" s="61"/>
      <c r="K220" s="2"/>
    </row>
    <row r="221" spans="1:11" s="3" customFormat="1" ht="52.5" customHeight="1" x14ac:dyDescent="0.3">
      <c r="A221" s="2"/>
      <c r="B221" s="67" t="s">
        <v>22</v>
      </c>
      <c r="C221" s="68"/>
      <c r="D221" s="68"/>
      <c r="E221" s="68"/>
      <c r="F221" s="21" t="s">
        <v>181</v>
      </c>
      <c r="G221" s="21" t="s">
        <v>3</v>
      </c>
      <c r="H221" s="21" t="s">
        <v>23</v>
      </c>
      <c r="I221" s="21" t="s">
        <v>24</v>
      </c>
      <c r="J221" s="63" t="s">
        <v>5</v>
      </c>
      <c r="K221" s="2"/>
    </row>
    <row r="222" spans="1:11" s="3" customFormat="1" ht="74.25" customHeight="1" x14ac:dyDescent="0.3">
      <c r="A222" s="2"/>
      <c r="B222" s="74" t="s">
        <v>116</v>
      </c>
      <c r="C222" s="74"/>
      <c r="D222" s="74"/>
      <c r="E222" s="74"/>
      <c r="F222" s="16">
        <f>F220+10</f>
        <v>2060</v>
      </c>
      <c r="G222" s="56"/>
      <c r="H222" s="57"/>
      <c r="I222" s="58"/>
      <c r="J222" s="61"/>
      <c r="K222" s="2"/>
    </row>
    <row r="223" spans="1:11" s="3" customFormat="1" ht="87.75" customHeight="1" x14ac:dyDescent="0.3">
      <c r="A223" s="2"/>
      <c r="B223" s="74" t="s">
        <v>117</v>
      </c>
      <c r="C223" s="74"/>
      <c r="D223" s="74"/>
      <c r="E223" s="74"/>
      <c r="F223" s="16">
        <f t="shared" si="2"/>
        <v>2070</v>
      </c>
      <c r="G223" s="56"/>
      <c r="H223" s="57"/>
      <c r="I223" s="58"/>
      <c r="J223" s="61"/>
      <c r="K223" s="2"/>
    </row>
    <row r="224" spans="1:11" s="3" customFormat="1" ht="74.25" customHeight="1" x14ac:dyDescent="0.3">
      <c r="A224" s="2"/>
      <c r="B224" s="74" t="s">
        <v>118</v>
      </c>
      <c r="C224" s="74"/>
      <c r="D224" s="74"/>
      <c r="E224" s="74"/>
      <c r="F224" s="16">
        <f t="shared" si="2"/>
        <v>2080</v>
      </c>
      <c r="G224" s="56"/>
      <c r="H224" s="57"/>
      <c r="I224" s="58"/>
      <c r="J224" s="61"/>
      <c r="K224" s="2"/>
    </row>
    <row r="225" spans="1:11" s="3" customFormat="1" ht="139.5" customHeight="1" x14ac:dyDescent="0.3">
      <c r="A225" s="2"/>
      <c r="B225" s="74" t="s">
        <v>119</v>
      </c>
      <c r="C225" s="74"/>
      <c r="D225" s="74"/>
      <c r="E225" s="74"/>
      <c r="F225" s="16">
        <f t="shared" si="2"/>
        <v>2090</v>
      </c>
      <c r="G225" s="56"/>
      <c r="H225" s="57"/>
      <c r="I225" s="58"/>
      <c r="J225" s="61"/>
      <c r="K225" s="2"/>
    </row>
    <row r="226" spans="1:11" s="3" customFormat="1" ht="70.5" customHeight="1" x14ac:dyDescent="0.3">
      <c r="A226" s="2"/>
      <c r="B226" s="74" t="s">
        <v>120</v>
      </c>
      <c r="C226" s="74"/>
      <c r="D226" s="74"/>
      <c r="E226" s="74"/>
      <c r="F226" s="16">
        <f t="shared" si="2"/>
        <v>2100</v>
      </c>
      <c r="G226" s="56"/>
      <c r="H226" s="57"/>
      <c r="I226" s="58"/>
      <c r="J226" s="62" t="str">
        <f>IF(G226="Да","В поле `Пояснение` расшифруйте информацию (кратко)","")</f>
        <v/>
      </c>
      <c r="K226" s="2"/>
    </row>
    <row r="227" spans="1:11" s="3" customFormat="1" ht="117.75" customHeight="1" x14ac:dyDescent="0.3">
      <c r="A227" s="2"/>
      <c r="B227" s="74" t="s">
        <v>212</v>
      </c>
      <c r="C227" s="74"/>
      <c r="D227" s="74"/>
      <c r="E227" s="74"/>
      <c r="F227" s="16">
        <f>F226+10</f>
        <v>2110</v>
      </c>
      <c r="G227" s="9" t="s">
        <v>28</v>
      </c>
      <c r="H227" s="9" t="s">
        <v>28</v>
      </c>
      <c r="I227" s="10" t="s">
        <v>28</v>
      </c>
      <c r="J227" s="60" t="s">
        <v>28</v>
      </c>
      <c r="K227" s="2"/>
    </row>
    <row r="228" spans="1:11" s="3" customFormat="1" ht="72.75" customHeight="1" x14ac:dyDescent="0.3">
      <c r="A228" s="2"/>
      <c r="B228" s="74" t="s">
        <v>185</v>
      </c>
      <c r="C228" s="74"/>
      <c r="D228" s="74"/>
      <c r="E228" s="74"/>
      <c r="F228" s="16">
        <f>F227+10</f>
        <v>2120</v>
      </c>
      <c r="G228" s="56"/>
      <c r="H228" s="57"/>
      <c r="I228" s="58"/>
      <c r="J228" s="61"/>
      <c r="K228" s="2"/>
    </row>
    <row r="229" spans="1:11" s="3" customFormat="1" ht="66.75" customHeight="1" x14ac:dyDescent="0.3">
      <c r="A229" s="2"/>
      <c r="B229" s="75" t="s">
        <v>213</v>
      </c>
      <c r="C229" s="75"/>
      <c r="D229" s="75"/>
      <c r="E229" s="75"/>
      <c r="F229" s="16">
        <f t="shared" si="2"/>
        <v>2130</v>
      </c>
      <c r="G229" s="56"/>
      <c r="H229" s="57"/>
      <c r="I229" s="58"/>
      <c r="J229" s="61"/>
      <c r="K229" s="2"/>
    </row>
    <row r="230" spans="1:11" s="3" customFormat="1" ht="50.25" customHeight="1" x14ac:dyDescent="0.3">
      <c r="A230" s="2"/>
      <c r="B230" s="74" t="s">
        <v>186</v>
      </c>
      <c r="C230" s="74"/>
      <c r="D230" s="74"/>
      <c r="E230" s="74"/>
      <c r="F230" s="16">
        <f t="shared" si="2"/>
        <v>2140</v>
      </c>
      <c r="G230" s="9" t="s">
        <v>28</v>
      </c>
      <c r="H230" s="9" t="s">
        <v>28</v>
      </c>
      <c r="I230" s="10" t="s">
        <v>28</v>
      </c>
      <c r="J230" s="60" t="s">
        <v>28</v>
      </c>
      <c r="K230" s="2"/>
    </row>
    <row r="231" spans="1:11" s="3" customFormat="1" ht="27" customHeight="1" x14ac:dyDescent="0.3">
      <c r="A231" s="2"/>
      <c r="B231" s="91" t="s">
        <v>189</v>
      </c>
      <c r="C231" s="91"/>
      <c r="D231" s="91"/>
      <c r="E231" s="91"/>
      <c r="F231" s="16">
        <f t="shared" si="2"/>
        <v>2150</v>
      </c>
      <c r="G231" s="56"/>
      <c r="H231" s="57"/>
      <c r="I231" s="58"/>
      <c r="J231" s="61"/>
      <c r="K231" s="2"/>
    </row>
    <row r="232" spans="1:11" s="3" customFormat="1" ht="27" customHeight="1" x14ac:dyDescent="0.3">
      <c r="A232" s="2"/>
      <c r="B232" s="91" t="s">
        <v>190</v>
      </c>
      <c r="C232" s="91"/>
      <c r="D232" s="91"/>
      <c r="E232" s="91"/>
      <c r="F232" s="16">
        <f t="shared" si="2"/>
        <v>2160</v>
      </c>
      <c r="G232" s="56"/>
      <c r="H232" s="57"/>
      <c r="I232" s="58"/>
      <c r="J232" s="61"/>
      <c r="K232" s="2"/>
    </row>
    <row r="233" spans="1:11" s="3" customFormat="1" ht="27" customHeight="1" x14ac:dyDescent="0.3">
      <c r="A233" s="2"/>
      <c r="B233" s="91" t="s">
        <v>191</v>
      </c>
      <c r="C233" s="91"/>
      <c r="D233" s="91"/>
      <c r="E233" s="91"/>
      <c r="F233" s="16">
        <f t="shared" si="2"/>
        <v>2170</v>
      </c>
      <c r="G233" s="56"/>
      <c r="H233" s="57"/>
      <c r="I233" s="58"/>
      <c r="J233" s="61"/>
      <c r="K233" s="2"/>
    </row>
    <row r="234" spans="1:11" s="3" customFormat="1" ht="52.5" customHeight="1" x14ac:dyDescent="0.3">
      <c r="A234" s="2"/>
      <c r="B234" s="67" t="s">
        <v>22</v>
      </c>
      <c r="C234" s="68"/>
      <c r="D234" s="68"/>
      <c r="E234" s="68"/>
      <c r="F234" s="21" t="s">
        <v>181</v>
      </c>
      <c r="G234" s="21" t="s">
        <v>3</v>
      </c>
      <c r="H234" s="21" t="s">
        <v>23</v>
      </c>
      <c r="I234" s="21" t="s">
        <v>24</v>
      </c>
      <c r="J234" s="63" t="s">
        <v>5</v>
      </c>
      <c r="K234" s="2"/>
    </row>
    <row r="235" spans="1:11" s="3" customFormat="1" ht="25.5" customHeight="1" x14ac:dyDescent="0.3">
      <c r="A235" s="2"/>
      <c r="B235" s="74" t="s">
        <v>187</v>
      </c>
      <c r="C235" s="74"/>
      <c r="D235" s="74"/>
      <c r="E235" s="74"/>
      <c r="F235" s="16">
        <f>F233+10</f>
        <v>2180</v>
      </c>
      <c r="G235" s="9" t="s">
        <v>28</v>
      </c>
      <c r="H235" s="9" t="s">
        <v>28</v>
      </c>
      <c r="I235" s="10" t="s">
        <v>28</v>
      </c>
      <c r="J235" s="60" t="s">
        <v>28</v>
      </c>
      <c r="K235" s="2"/>
    </row>
    <row r="236" spans="1:11" s="3" customFormat="1" ht="52.5" customHeight="1" x14ac:dyDescent="0.3">
      <c r="A236" s="2"/>
      <c r="B236" s="74" t="s">
        <v>192</v>
      </c>
      <c r="C236" s="74"/>
      <c r="D236" s="74"/>
      <c r="E236" s="74"/>
      <c r="F236" s="16">
        <f t="shared" si="2"/>
        <v>2190</v>
      </c>
      <c r="G236" s="56"/>
      <c r="H236" s="57"/>
      <c r="I236" s="58"/>
      <c r="J236" s="61"/>
      <c r="K236" s="2"/>
    </row>
    <row r="237" spans="1:11" s="3" customFormat="1" ht="105" customHeight="1" x14ac:dyDescent="0.3">
      <c r="A237" s="2"/>
      <c r="B237" s="74" t="s">
        <v>193</v>
      </c>
      <c r="C237" s="74"/>
      <c r="D237" s="74"/>
      <c r="E237" s="74"/>
      <c r="F237" s="16">
        <f>F236+10</f>
        <v>2200</v>
      </c>
      <c r="G237" s="56"/>
      <c r="H237" s="57"/>
      <c r="I237" s="58"/>
      <c r="J237" s="61"/>
      <c r="K237" s="2"/>
    </row>
    <row r="238" spans="1:11" s="3" customFormat="1" ht="51.75" customHeight="1" x14ac:dyDescent="0.3">
      <c r="A238" s="2"/>
      <c r="B238" s="74" t="s">
        <v>194</v>
      </c>
      <c r="C238" s="74"/>
      <c r="D238" s="74"/>
      <c r="E238" s="74"/>
      <c r="F238" s="16">
        <f t="shared" si="2"/>
        <v>2210</v>
      </c>
      <c r="G238" s="56"/>
      <c r="H238" s="57"/>
      <c r="I238" s="58"/>
      <c r="J238" s="61"/>
      <c r="K238" s="2"/>
    </row>
    <row r="239" spans="1:11" s="3" customFormat="1" ht="33" customHeight="1" x14ac:dyDescent="0.3">
      <c r="A239" s="2"/>
      <c r="B239" s="74" t="s">
        <v>195</v>
      </c>
      <c r="C239" s="74"/>
      <c r="D239" s="74"/>
      <c r="E239" s="74"/>
      <c r="F239" s="16">
        <f t="shared" si="2"/>
        <v>2220</v>
      </c>
      <c r="G239" s="56"/>
      <c r="H239" s="57"/>
      <c r="I239" s="58"/>
      <c r="J239" s="61"/>
      <c r="K239" s="2"/>
    </row>
    <row r="240" spans="1:11" s="3" customFormat="1" ht="54.75" customHeight="1" x14ac:dyDescent="0.3">
      <c r="A240" s="2"/>
      <c r="B240" s="74" t="s">
        <v>188</v>
      </c>
      <c r="C240" s="74"/>
      <c r="D240" s="74"/>
      <c r="E240" s="74"/>
      <c r="F240" s="16">
        <f t="shared" si="2"/>
        <v>2230</v>
      </c>
      <c r="G240" s="56"/>
      <c r="H240" s="57"/>
      <c r="I240" s="58"/>
      <c r="J240" s="61"/>
      <c r="K240" s="2"/>
    </row>
    <row r="241" spans="1:11" s="3" customFormat="1" ht="10.5" customHeight="1" x14ac:dyDescent="0.3">
      <c r="A241" s="2"/>
      <c r="B241" s="2"/>
      <c r="C241" s="2"/>
      <c r="D241" s="2"/>
      <c r="E241" s="2"/>
      <c r="F241" s="14"/>
      <c r="G241" s="2"/>
      <c r="H241" s="2"/>
      <c r="I241" s="2"/>
      <c r="J241" s="2"/>
      <c r="K241" s="2"/>
    </row>
    <row r="242" spans="1:11" s="3" customFormat="1" ht="28.5" customHeight="1" x14ac:dyDescent="0.3">
      <c r="A242" s="2"/>
      <c r="B242" s="73" t="s">
        <v>265</v>
      </c>
      <c r="C242" s="73"/>
      <c r="D242" s="73"/>
      <c r="E242" s="73"/>
      <c r="F242" s="73"/>
      <c r="G242" s="73"/>
      <c r="H242" s="73"/>
      <c r="I242" s="73"/>
      <c r="J242" s="73"/>
      <c r="K242" s="2"/>
    </row>
    <row r="243" spans="1:11" s="3" customFormat="1" ht="77.25" customHeight="1" x14ac:dyDescent="0.3">
      <c r="A243" s="2"/>
      <c r="B243" s="67" t="s">
        <v>285</v>
      </c>
      <c r="C243" s="68"/>
      <c r="D243" s="21" t="s">
        <v>287</v>
      </c>
      <c r="E243" s="49" t="s">
        <v>286</v>
      </c>
      <c r="F243" s="40" t="s">
        <v>181</v>
      </c>
      <c r="G243" s="40" t="s">
        <v>3</v>
      </c>
      <c r="H243" s="69" t="s">
        <v>24</v>
      </c>
      <c r="I243" s="70"/>
      <c r="J243" s="41" t="s">
        <v>5</v>
      </c>
      <c r="K243" s="2"/>
    </row>
    <row r="244" spans="1:11" s="3" customFormat="1" ht="126" customHeight="1" x14ac:dyDescent="0.3">
      <c r="A244" s="2"/>
      <c r="B244" s="47" t="s">
        <v>289</v>
      </c>
      <c r="C244" s="44" t="s">
        <v>276</v>
      </c>
      <c r="D244" s="45">
        <v>43128</v>
      </c>
      <c r="E244" s="46">
        <v>43218</v>
      </c>
      <c r="F244" s="42">
        <f>F240+10</f>
        <v>2240</v>
      </c>
      <c r="G244" s="56"/>
      <c r="H244" s="71"/>
      <c r="I244" s="72"/>
      <c r="J244" s="50" t="s">
        <v>292</v>
      </c>
      <c r="K244" s="2"/>
    </row>
    <row r="245" spans="1:11" s="3" customFormat="1" ht="54" customHeight="1" x14ac:dyDescent="0.3">
      <c r="A245" s="2"/>
      <c r="B245" s="47" t="s">
        <v>215</v>
      </c>
      <c r="C245" s="44" t="s">
        <v>277</v>
      </c>
      <c r="D245" s="48">
        <v>43189</v>
      </c>
      <c r="E245" s="46">
        <v>43281</v>
      </c>
      <c r="F245" s="42">
        <f>F244+10</f>
        <v>2250</v>
      </c>
      <c r="G245" s="56"/>
      <c r="H245" s="71"/>
      <c r="I245" s="72"/>
      <c r="J245" s="9"/>
      <c r="K245" s="2"/>
    </row>
    <row r="246" spans="1:11" s="3" customFormat="1" ht="57.75" customHeight="1" x14ac:dyDescent="0.3">
      <c r="A246" s="2"/>
      <c r="B246" s="47" t="s">
        <v>226</v>
      </c>
      <c r="C246" s="44" t="s">
        <v>282</v>
      </c>
      <c r="D246" s="46">
        <v>43217</v>
      </c>
      <c r="E246" s="46">
        <v>43308</v>
      </c>
      <c r="F246" s="42">
        <f t="shared" ref="F246:F252" si="3">F245+10</f>
        <v>2260</v>
      </c>
      <c r="G246" s="56"/>
      <c r="H246" s="71"/>
      <c r="I246" s="72"/>
      <c r="J246" s="9"/>
      <c r="K246" s="2"/>
    </row>
    <row r="247" spans="1:11" s="3" customFormat="1" ht="78.75" customHeight="1" x14ac:dyDescent="0.3">
      <c r="A247" s="2"/>
      <c r="B247" s="47" t="s">
        <v>220</v>
      </c>
      <c r="C247" s="44" t="s">
        <v>280</v>
      </c>
      <c r="D247" s="48">
        <v>43224</v>
      </c>
      <c r="E247" s="46">
        <v>43316</v>
      </c>
      <c r="F247" s="42">
        <f t="shared" si="3"/>
        <v>2270</v>
      </c>
      <c r="G247" s="56"/>
      <c r="H247" s="71"/>
      <c r="I247" s="72"/>
      <c r="J247" s="9"/>
      <c r="K247" s="2"/>
    </row>
    <row r="248" spans="1:11" s="3" customFormat="1" ht="62.25" customHeight="1" x14ac:dyDescent="0.3">
      <c r="A248" s="2"/>
      <c r="B248" s="47" t="s">
        <v>224</v>
      </c>
      <c r="C248" s="44" t="s">
        <v>283</v>
      </c>
      <c r="D248" s="46">
        <v>43226</v>
      </c>
      <c r="E248" s="46">
        <v>43318</v>
      </c>
      <c r="F248" s="42">
        <f t="shared" si="3"/>
        <v>2280</v>
      </c>
      <c r="G248" s="56"/>
      <c r="H248" s="71"/>
      <c r="I248" s="72"/>
      <c r="J248" s="9"/>
      <c r="K248" s="2"/>
    </row>
    <row r="249" spans="1:11" s="3" customFormat="1" ht="62.25" customHeight="1" x14ac:dyDescent="0.3">
      <c r="A249" s="2"/>
      <c r="B249" s="47" t="s">
        <v>217</v>
      </c>
      <c r="C249" s="44" t="s">
        <v>278</v>
      </c>
      <c r="D249" s="48">
        <v>43252</v>
      </c>
      <c r="E249" s="46">
        <v>43344</v>
      </c>
      <c r="F249" s="42">
        <f t="shared" si="3"/>
        <v>2290</v>
      </c>
      <c r="G249" s="56"/>
      <c r="H249" s="71"/>
      <c r="I249" s="72"/>
      <c r="J249" s="9"/>
      <c r="K249" s="2"/>
    </row>
    <row r="250" spans="1:11" s="3" customFormat="1" ht="144" customHeight="1" x14ac:dyDescent="0.3">
      <c r="A250" s="2"/>
      <c r="B250" s="47" t="s">
        <v>275</v>
      </c>
      <c r="C250" s="44" t="s">
        <v>284</v>
      </c>
      <c r="D250" s="46">
        <v>43275</v>
      </c>
      <c r="E250" s="46">
        <v>43367</v>
      </c>
      <c r="F250" s="42">
        <f t="shared" si="3"/>
        <v>2300</v>
      </c>
      <c r="G250" s="56"/>
      <c r="H250" s="71"/>
      <c r="I250" s="72"/>
      <c r="J250" s="50" t="s">
        <v>291</v>
      </c>
      <c r="K250" s="2"/>
    </row>
    <row r="251" spans="1:11" s="3" customFormat="1" ht="79.5" customHeight="1" x14ac:dyDescent="0.3">
      <c r="A251" s="2"/>
      <c r="B251" s="47" t="s">
        <v>215</v>
      </c>
      <c r="C251" s="44" t="s">
        <v>279</v>
      </c>
      <c r="D251" s="46">
        <v>43281</v>
      </c>
      <c r="E251" s="46">
        <v>43373</v>
      </c>
      <c r="F251" s="42">
        <f t="shared" si="3"/>
        <v>2310</v>
      </c>
      <c r="G251" s="56"/>
      <c r="H251" s="71"/>
      <c r="I251" s="72"/>
      <c r="J251" s="50" t="s">
        <v>290</v>
      </c>
      <c r="K251" s="2"/>
    </row>
    <row r="252" spans="1:11" s="3" customFormat="1" ht="69" customHeight="1" x14ac:dyDescent="0.3">
      <c r="A252" s="2"/>
      <c r="B252" s="47" t="s">
        <v>222</v>
      </c>
      <c r="C252" s="44" t="s">
        <v>281</v>
      </c>
      <c r="D252" s="46">
        <v>43304</v>
      </c>
      <c r="E252" s="46">
        <v>43396</v>
      </c>
      <c r="F252" s="42">
        <f t="shared" si="3"/>
        <v>2320</v>
      </c>
      <c r="G252" s="56"/>
      <c r="H252" s="71"/>
      <c r="I252" s="72"/>
      <c r="J252" s="9"/>
      <c r="K252" s="2"/>
    </row>
    <row r="253" spans="1:11" s="3" customFormat="1" ht="14.25" customHeight="1" x14ac:dyDescent="0.3">
      <c r="A253" s="2"/>
      <c r="B253" s="2"/>
      <c r="C253" s="2"/>
      <c r="D253" s="2"/>
      <c r="E253" s="2"/>
      <c r="F253" s="14"/>
      <c r="G253" s="2"/>
      <c r="H253" s="2"/>
      <c r="I253" s="2"/>
      <c r="J253" s="2"/>
      <c r="K253" s="2"/>
    </row>
    <row r="254" spans="1:11" s="3" customFormat="1" ht="42.75" customHeight="1" x14ac:dyDescent="0.3">
      <c r="A254" s="2"/>
      <c r="B254" s="67" t="s">
        <v>22</v>
      </c>
      <c r="C254" s="68"/>
      <c r="D254" s="68"/>
      <c r="E254" s="68"/>
      <c r="F254" s="21" t="s">
        <v>181</v>
      </c>
      <c r="G254" s="21" t="s">
        <v>3</v>
      </c>
      <c r="H254" s="86" t="s">
        <v>196</v>
      </c>
      <c r="I254" s="87"/>
      <c r="J254" s="52" t="s">
        <v>5</v>
      </c>
      <c r="K254" s="2"/>
    </row>
    <row r="255" spans="1:11" s="3" customFormat="1" ht="159" customHeight="1" x14ac:dyDescent="0.3">
      <c r="A255" s="2"/>
      <c r="B255" s="74" t="s">
        <v>197</v>
      </c>
      <c r="C255" s="74"/>
      <c r="D255" s="74"/>
      <c r="E255" s="74"/>
      <c r="F255" s="16">
        <f>F252+10</f>
        <v>2330</v>
      </c>
      <c r="G255" s="56"/>
      <c r="H255" s="88"/>
      <c r="I255" s="89"/>
      <c r="J255" s="61"/>
      <c r="K255" s="2"/>
    </row>
    <row r="256" spans="1:11" s="3" customFormat="1" ht="18.75" x14ac:dyDescent="0.3">
      <c r="A256" s="2"/>
      <c r="B256" s="2"/>
      <c r="C256" s="2"/>
      <c r="D256" s="2"/>
      <c r="E256" s="2"/>
      <c r="F256" s="14"/>
      <c r="G256" s="2"/>
      <c r="H256" s="2"/>
      <c r="I256" s="2"/>
      <c r="J256" s="2"/>
      <c r="K256" s="2"/>
    </row>
    <row r="257" spans="1:11" s="3" customFormat="1" ht="37.5" x14ac:dyDescent="0.3">
      <c r="A257" s="2"/>
      <c r="B257" s="67" t="s">
        <v>2</v>
      </c>
      <c r="C257" s="68"/>
      <c r="D257" s="68"/>
      <c r="E257" s="68"/>
      <c r="F257" s="21" t="s">
        <v>181</v>
      </c>
      <c r="G257" s="21" t="s">
        <v>3</v>
      </c>
      <c r="H257" s="85" t="s">
        <v>24</v>
      </c>
      <c r="I257" s="85"/>
      <c r="J257" s="52" t="s">
        <v>5</v>
      </c>
      <c r="K257" s="2"/>
    </row>
    <row r="258" spans="1:11" s="3" customFormat="1" ht="83.25" customHeight="1" x14ac:dyDescent="0.3">
      <c r="A258" s="2"/>
      <c r="B258" s="76" t="s">
        <v>198</v>
      </c>
      <c r="C258" s="77"/>
      <c r="D258" s="77"/>
      <c r="E258" s="78"/>
      <c r="F258" s="16">
        <f>F255+10</f>
        <v>2340</v>
      </c>
      <c r="G258" s="56"/>
      <c r="H258" s="71"/>
      <c r="I258" s="72"/>
      <c r="J258" s="61"/>
      <c r="K258" s="2"/>
    </row>
    <row r="259" spans="1:11" s="3" customFormat="1" ht="36.75" customHeight="1" x14ac:dyDescent="0.3">
      <c r="A259" s="2"/>
      <c r="B259" s="76" t="s">
        <v>199</v>
      </c>
      <c r="C259" s="77"/>
      <c r="D259" s="77"/>
      <c r="E259" s="78"/>
      <c r="F259" s="16">
        <f>F258+10</f>
        <v>2350</v>
      </c>
      <c r="G259" s="9" t="s">
        <v>28</v>
      </c>
      <c r="H259" s="80" t="s">
        <v>28</v>
      </c>
      <c r="I259" s="81"/>
      <c r="J259" s="60" t="s">
        <v>28</v>
      </c>
      <c r="K259" s="2"/>
    </row>
    <row r="260" spans="1:11" s="3" customFormat="1" ht="71.25" customHeight="1" x14ac:dyDescent="0.3">
      <c r="A260" s="2"/>
      <c r="B260" s="76" t="s">
        <v>200</v>
      </c>
      <c r="C260" s="77"/>
      <c r="D260" s="77"/>
      <c r="E260" s="78"/>
      <c r="F260" s="16">
        <f t="shared" ref="F260:F266" si="4">F259+10</f>
        <v>2360</v>
      </c>
      <c r="G260" s="56"/>
      <c r="H260" s="71"/>
      <c r="I260" s="72"/>
      <c r="J260" s="61"/>
      <c r="K260" s="2"/>
    </row>
    <row r="261" spans="1:11" s="3" customFormat="1" ht="52.5" customHeight="1" x14ac:dyDescent="0.3">
      <c r="A261" s="2"/>
      <c r="B261" s="82" t="s">
        <v>288</v>
      </c>
      <c r="C261" s="83"/>
      <c r="D261" s="83"/>
      <c r="E261" s="84"/>
      <c r="F261" s="16">
        <f t="shared" si="4"/>
        <v>2370</v>
      </c>
      <c r="G261" s="56"/>
      <c r="H261" s="71"/>
      <c r="I261" s="72"/>
      <c r="J261" s="61"/>
      <c r="K261" s="2"/>
    </row>
    <row r="262" spans="1:11" s="3" customFormat="1" ht="36" customHeight="1" x14ac:dyDescent="0.3">
      <c r="A262" s="2"/>
      <c r="B262" s="76" t="s">
        <v>201</v>
      </c>
      <c r="C262" s="77"/>
      <c r="D262" s="77"/>
      <c r="E262" s="78"/>
      <c r="F262" s="16">
        <f t="shared" si="4"/>
        <v>2380</v>
      </c>
      <c r="G262" s="9" t="s">
        <v>28</v>
      </c>
      <c r="H262" s="80" t="s">
        <v>28</v>
      </c>
      <c r="I262" s="81"/>
      <c r="J262" s="60" t="s">
        <v>28</v>
      </c>
      <c r="K262" s="2"/>
    </row>
    <row r="263" spans="1:11" s="3" customFormat="1" ht="66.75" customHeight="1" x14ac:dyDescent="0.3">
      <c r="A263" s="2"/>
      <c r="B263" s="76" t="s">
        <v>202</v>
      </c>
      <c r="C263" s="77"/>
      <c r="D263" s="77"/>
      <c r="E263" s="78"/>
      <c r="F263" s="16">
        <f t="shared" si="4"/>
        <v>2390</v>
      </c>
      <c r="G263" s="56"/>
      <c r="H263" s="71"/>
      <c r="I263" s="72"/>
      <c r="J263" s="61"/>
      <c r="K263" s="2"/>
    </row>
    <row r="264" spans="1:11" s="3" customFormat="1" ht="31.5" customHeight="1" x14ac:dyDescent="0.3">
      <c r="A264" s="2"/>
      <c r="B264" s="76" t="s">
        <v>203</v>
      </c>
      <c r="C264" s="77"/>
      <c r="D264" s="77"/>
      <c r="E264" s="78"/>
      <c r="F264" s="16">
        <f t="shared" ref="F264:F265" si="5">F263+10</f>
        <v>2400</v>
      </c>
      <c r="G264" s="9" t="s">
        <v>28</v>
      </c>
      <c r="H264" s="80" t="s">
        <v>28</v>
      </c>
      <c r="I264" s="81"/>
      <c r="J264" s="60" t="s">
        <v>28</v>
      </c>
      <c r="K264" s="2"/>
    </row>
    <row r="265" spans="1:11" s="3" customFormat="1" ht="110.25" customHeight="1" x14ac:dyDescent="0.3">
      <c r="A265" s="2"/>
      <c r="B265" s="76" t="s">
        <v>204</v>
      </c>
      <c r="C265" s="77"/>
      <c r="D265" s="77"/>
      <c r="E265" s="78"/>
      <c r="F265" s="16">
        <f t="shared" si="5"/>
        <v>2410</v>
      </c>
      <c r="G265" s="56"/>
      <c r="H265" s="71"/>
      <c r="I265" s="72"/>
      <c r="J265" s="61"/>
      <c r="K265" s="2"/>
    </row>
    <row r="266" spans="1:11" s="3" customFormat="1" ht="135.75" customHeight="1" x14ac:dyDescent="0.3">
      <c r="A266" s="2"/>
      <c r="B266" s="76" t="s">
        <v>205</v>
      </c>
      <c r="C266" s="77"/>
      <c r="D266" s="77"/>
      <c r="E266" s="78"/>
      <c r="F266" s="16">
        <f t="shared" si="4"/>
        <v>2420</v>
      </c>
      <c r="G266" s="56"/>
      <c r="H266" s="71"/>
      <c r="I266" s="72"/>
      <c r="J266" s="61"/>
      <c r="K266" s="2"/>
    </row>
    <row r="267" spans="1:11" s="3" customFormat="1" ht="113.25" customHeight="1" x14ac:dyDescent="0.3">
      <c r="A267" s="2"/>
      <c r="B267" s="76" t="s">
        <v>206</v>
      </c>
      <c r="C267" s="77"/>
      <c r="D267" s="77"/>
      <c r="E267" s="78"/>
      <c r="F267" s="16">
        <f t="shared" ref="F267" si="6">F266+10</f>
        <v>2430</v>
      </c>
      <c r="G267" s="56"/>
      <c r="H267" s="71"/>
      <c r="I267" s="72"/>
      <c r="J267" s="61"/>
      <c r="K267" s="2"/>
    </row>
    <row r="268" spans="1:11" s="3" customFormat="1" ht="18.75" x14ac:dyDescent="0.3">
      <c r="A268" s="2"/>
      <c r="B268" s="2"/>
      <c r="C268" s="2"/>
      <c r="D268" s="2"/>
      <c r="E268" s="2"/>
      <c r="F268" s="14"/>
      <c r="G268" s="2"/>
      <c r="H268" s="2"/>
      <c r="I268" s="2"/>
      <c r="J268" s="2"/>
      <c r="K268" s="2"/>
    </row>
    <row r="269" spans="1:11" s="3" customFormat="1" ht="18.75" x14ac:dyDescent="0.3">
      <c r="A269" s="2"/>
      <c r="B269" s="2"/>
      <c r="C269" s="2"/>
      <c r="D269" s="2"/>
      <c r="E269" s="2"/>
      <c r="F269" s="14"/>
      <c r="G269" s="2"/>
      <c r="H269" s="2"/>
      <c r="I269" s="2"/>
      <c r="J269" s="2"/>
      <c r="K269" s="2"/>
    </row>
    <row r="270" spans="1:11" s="3" customFormat="1" ht="18.75" x14ac:dyDescent="0.3">
      <c r="A270" s="2"/>
      <c r="B270" s="2"/>
      <c r="C270" s="2"/>
      <c r="D270" s="2"/>
      <c r="E270" s="2"/>
      <c r="F270" s="14"/>
      <c r="G270" s="2"/>
      <c r="H270" s="2"/>
      <c r="I270" s="2"/>
      <c r="J270" s="2"/>
      <c r="K270" s="2"/>
    </row>
    <row r="271" spans="1:11" s="3" customFormat="1" ht="18.75" x14ac:dyDescent="0.3">
      <c r="A271" s="2"/>
      <c r="B271" s="2"/>
      <c r="C271" s="2"/>
      <c r="D271" s="2"/>
      <c r="E271" s="2"/>
      <c r="F271" s="14"/>
      <c r="G271" s="2"/>
      <c r="H271" s="2"/>
      <c r="I271" s="2"/>
      <c r="J271" s="2"/>
      <c r="K271" s="2"/>
    </row>
    <row r="272" spans="1:11" s="3" customFormat="1" ht="18.75" x14ac:dyDescent="0.3">
      <c r="A272" s="2"/>
      <c r="B272" s="2"/>
      <c r="C272" s="2"/>
      <c r="D272" s="2"/>
      <c r="E272" s="2"/>
      <c r="F272" s="14"/>
      <c r="G272" s="2"/>
      <c r="H272" s="2"/>
      <c r="I272" s="2"/>
      <c r="J272" s="2"/>
      <c r="K272" s="2"/>
    </row>
    <row r="273" spans="1:11" s="3" customFormat="1" ht="18.75" x14ac:dyDescent="0.3">
      <c r="A273" s="2"/>
      <c r="B273" s="2"/>
      <c r="C273" s="2"/>
      <c r="D273" s="2"/>
      <c r="E273" s="2"/>
      <c r="F273" s="14"/>
      <c r="G273" s="2"/>
      <c r="H273" s="2"/>
      <c r="I273" s="2"/>
      <c r="J273" s="2"/>
      <c r="K273" s="2"/>
    </row>
    <row r="274" spans="1:11" s="3" customFormat="1" ht="18.75" x14ac:dyDescent="0.3">
      <c r="A274" s="2"/>
      <c r="B274" s="2"/>
      <c r="C274" s="2"/>
      <c r="D274" s="2"/>
      <c r="E274" s="2"/>
      <c r="F274" s="14"/>
      <c r="G274" s="2"/>
      <c r="H274" s="2"/>
      <c r="I274" s="2"/>
      <c r="J274" s="2"/>
      <c r="K274" s="2"/>
    </row>
    <row r="275" spans="1:11" s="3" customFormat="1" ht="18.75" x14ac:dyDescent="0.3">
      <c r="A275" s="2"/>
      <c r="B275" s="2"/>
      <c r="C275" s="2"/>
      <c r="D275" s="2"/>
      <c r="E275" s="2"/>
      <c r="F275" s="14"/>
      <c r="G275" s="2"/>
      <c r="H275" s="2"/>
      <c r="I275" s="2"/>
      <c r="J275" s="2"/>
      <c r="K275" s="2"/>
    </row>
    <row r="276" spans="1:11" s="3" customFormat="1" ht="18.75" x14ac:dyDescent="0.3">
      <c r="A276" s="2"/>
      <c r="B276" s="2"/>
      <c r="C276" s="2"/>
      <c r="D276" s="2"/>
      <c r="E276" s="2"/>
      <c r="F276" s="14"/>
      <c r="G276" s="2"/>
      <c r="H276" s="2"/>
      <c r="I276" s="2"/>
      <c r="J276" s="2"/>
      <c r="K276" s="2"/>
    </row>
    <row r="277" spans="1:11" s="3" customFormat="1" ht="18.75" x14ac:dyDescent="0.3">
      <c r="A277" s="2"/>
      <c r="B277" s="2"/>
      <c r="C277" s="2"/>
      <c r="D277" s="2"/>
      <c r="E277" s="2"/>
      <c r="F277" s="14"/>
      <c r="G277" s="2"/>
      <c r="H277" s="2"/>
      <c r="I277" s="2"/>
      <c r="J277" s="2"/>
      <c r="K277" s="2"/>
    </row>
  </sheetData>
  <sheetProtection password="AED6" sheet="1" objects="1" scenarios="1" formatCells="0" formatColumns="0" formatRows="0" selectLockedCells="1" autoFilter="0"/>
  <mergeCells count="274">
    <mergeCell ref="B60:E60"/>
    <mergeCell ref="B99:E99"/>
    <mergeCell ref="B111:E111"/>
    <mergeCell ref="B129:E129"/>
    <mergeCell ref="B148:E148"/>
    <mergeCell ref="B160:E160"/>
    <mergeCell ref="B94:E94"/>
    <mergeCell ref="B83:E83"/>
    <mergeCell ref="B84:E84"/>
    <mergeCell ref="B85:E85"/>
    <mergeCell ref="B86:E86"/>
    <mergeCell ref="B87:E87"/>
    <mergeCell ref="B88:E88"/>
    <mergeCell ref="B61:E61"/>
    <mergeCell ref="B62:E62"/>
    <mergeCell ref="B76:E76"/>
    <mergeCell ref="B77:E77"/>
    <mergeCell ref="B78:E78"/>
    <mergeCell ref="B79:E79"/>
    <mergeCell ref="B81:E81"/>
    <mergeCell ref="B82:E82"/>
    <mergeCell ref="B65:E65"/>
    <mergeCell ref="B67:E67"/>
    <mergeCell ref="B68:E68"/>
    <mergeCell ref="B69:E69"/>
    <mergeCell ref="A1:I1"/>
    <mergeCell ref="B10:E10"/>
    <mergeCell ref="B11:E11"/>
    <mergeCell ref="B5:E5"/>
    <mergeCell ref="G5:I5"/>
    <mergeCell ref="B6:E6"/>
    <mergeCell ref="B7:E7"/>
    <mergeCell ref="G6:I6"/>
    <mergeCell ref="G7:I7"/>
    <mergeCell ref="B9:I9"/>
    <mergeCell ref="B18:E18"/>
    <mergeCell ref="G18:I18"/>
    <mergeCell ref="B29:E29"/>
    <mergeCell ref="B28:E28"/>
    <mergeCell ref="B30:E30"/>
    <mergeCell ref="B20:E20"/>
    <mergeCell ref="B21:E21"/>
    <mergeCell ref="B57:E57"/>
    <mergeCell ref="B58:E58"/>
    <mergeCell ref="B59:E59"/>
    <mergeCell ref="B23:E23"/>
    <mergeCell ref="B22:E22"/>
    <mergeCell ref="B24:E24"/>
    <mergeCell ref="B26:E26"/>
    <mergeCell ref="B38:E38"/>
    <mergeCell ref="B39:E39"/>
    <mergeCell ref="B40:E40"/>
    <mergeCell ref="B41:E41"/>
    <mergeCell ref="B43:E43"/>
    <mergeCell ref="B31:E31"/>
    <mergeCell ref="B33:E33"/>
    <mergeCell ref="B34:E34"/>
    <mergeCell ref="B35:E35"/>
    <mergeCell ref="B36:E36"/>
    <mergeCell ref="B37:E37"/>
    <mergeCell ref="B70:E70"/>
    <mergeCell ref="B71:E71"/>
    <mergeCell ref="B72:E72"/>
    <mergeCell ref="B73:E73"/>
    <mergeCell ref="B74:E74"/>
    <mergeCell ref="B75:E75"/>
    <mergeCell ref="B66:E66"/>
    <mergeCell ref="B80:E80"/>
    <mergeCell ref="B42:E42"/>
    <mergeCell ref="B50:E50"/>
    <mergeCell ref="B51:E51"/>
    <mergeCell ref="B52:E52"/>
    <mergeCell ref="B54:E54"/>
    <mergeCell ref="B55:E55"/>
    <mergeCell ref="B56:E56"/>
    <mergeCell ref="B44:E44"/>
    <mergeCell ref="B45:E45"/>
    <mergeCell ref="B46:E46"/>
    <mergeCell ref="B47:E47"/>
    <mergeCell ref="B48:E48"/>
    <mergeCell ref="B49:E49"/>
    <mergeCell ref="B53:E53"/>
    <mergeCell ref="B63:E63"/>
    <mergeCell ref="B64:E64"/>
    <mergeCell ref="B108:E108"/>
    <mergeCell ref="B109:E109"/>
    <mergeCell ref="B110:E110"/>
    <mergeCell ref="B112:E112"/>
    <mergeCell ref="B113:E113"/>
    <mergeCell ref="B114:E114"/>
    <mergeCell ref="B102:E102"/>
    <mergeCell ref="B103:E103"/>
    <mergeCell ref="B104:E104"/>
    <mergeCell ref="B105:E105"/>
    <mergeCell ref="B106:E106"/>
    <mergeCell ref="B107:E107"/>
    <mergeCell ref="B95:E95"/>
    <mergeCell ref="B96:E96"/>
    <mergeCell ref="B97:E97"/>
    <mergeCell ref="B98:E98"/>
    <mergeCell ref="B100:E100"/>
    <mergeCell ref="B101:E101"/>
    <mergeCell ref="B89:E89"/>
    <mergeCell ref="B90:E90"/>
    <mergeCell ref="B91:E91"/>
    <mergeCell ref="B92:E92"/>
    <mergeCell ref="B93:E93"/>
    <mergeCell ref="B120:E120"/>
    <mergeCell ref="B121:E121"/>
    <mergeCell ref="B122:E122"/>
    <mergeCell ref="B123:E123"/>
    <mergeCell ref="B124:E124"/>
    <mergeCell ref="B125:E125"/>
    <mergeCell ref="B115:E115"/>
    <mergeCell ref="B116:E116"/>
    <mergeCell ref="B117:E117"/>
    <mergeCell ref="B118:E118"/>
    <mergeCell ref="B119:E119"/>
    <mergeCell ref="B133:E133"/>
    <mergeCell ref="B134:E134"/>
    <mergeCell ref="B135:E135"/>
    <mergeCell ref="B136:E136"/>
    <mergeCell ref="B137:E137"/>
    <mergeCell ref="B138:E138"/>
    <mergeCell ref="B126:E126"/>
    <mergeCell ref="B127:E127"/>
    <mergeCell ref="B128:E128"/>
    <mergeCell ref="B130:E130"/>
    <mergeCell ref="B131:E131"/>
    <mergeCell ref="B132:E132"/>
    <mergeCell ref="B145:E145"/>
    <mergeCell ref="B146:E146"/>
    <mergeCell ref="B147:E147"/>
    <mergeCell ref="B149:E149"/>
    <mergeCell ref="B150:E150"/>
    <mergeCell ref="B151:E151"/>
    <mergeCell ref="B139:E139"/>
    <mergeCell ref="B140:E140"/>
    <mergeCell ref="B141:E141"/>
    <mergeCell ref="B142:E142"/>
    <mergeCell ref="B143:E143"/>
    <mergeCell ref="B144:E144"/>
    <mergeCell ref="B157:E157"/>
    <mergeCell ref="B158:E158"/>
    <mergeCell ref="B159:E159"/>
    <mergeCell ref="B161:E161"/>
    <mergeCell ref="B162:E162"/>
    <mergeCell ref="B163:E163"/>
    <mergeCell ref="B152:E152"/>
    <mergeCell ref="B153:E153"/>
    <mergeCell ref="B154:E154"/>
    <mergeCell ref="B155:E155"/>
    <mergeCell ref="B156:E156"/>
    <mergeCell ref="B170:E170"/>
    <mergeCell ref="B171:E171"/>
    <mergeCell ref="B172:E172"/>
    <mergeCell ref="B173:E173"/>
    <mergeCell ref="B175:E175"/>
    <mergeCell ref="B164:E164"/>
    <mergeCell ref="B165:E165"/>
    <mergeCell ref="B166:E166"/>
    <mergeCell ref="B167:E167"/>
    <mergeCell ref="B168:E168"/>
    <mergeCell ref="B169:E169"/>
    <mergeCell ref="B174:E174"/>
    <mergeCell ref="B182:E182"/>
    <mergeCell ref="B183:E183"/>
    <mergeCell ref="B184:E184"/>
    <mergeCell ref="B185:E185"/>
    <mergeCell ref="B186:E186"/>
    <mergeCell ref="B187:E187"/>
    <mergeCell ref="B176:E176"/>
    <mergeCell ref="B177:E177"/>
    <mergeCell ref="B178:E178"/>
    <mergeCell ref="B179:E179"/>
    <mergeCell ref="B180:E180"/>
    <mergeCell ref="B181:E181"/>
    <mergeCell ref="B194:E194"/>
    <mergeCell ref="B195:E195"/>
    <mergeCell ref="B196:E196"/>
    <mergeCell ref="B197:E197"/>
    <mergeCell ref="B188:E188"/>
    <mergeCell ref="B189:E189"/>
    <mergeCell ref="B191:E191"/>
    <mergeCell ref="B192:E192"/>
    <mergeCell ref="B193:E193"/>
    <mergeCell ref="B190:E190"/>
    <mergeCell ref="B217:E217"/>
    <mergeCell ref="B205:E205"/>
    <mergeCell ref="B206:E206"/>
    <mergeCell ref="B207:E207"/>
    <mergeCell ref="B208:E208"/>
    <mergeCell ref="B210:E210"/>
    <mergeCell ref="B211:E211"/>
    <mergeCell ref="B198:E198"/>
    <mergeCell ref="B199:E199"/>
    <mergeCell ref="B200:E200"/>
    <mergeCell ref="B201:E201"/>
    <mergeCell ref="B203:E203"/>
    <mergeCell ref="B204:E204"/>
    <mergeCell ref="B202:E202"/>
    <mergeCell ref="B209:E209"/>
    <mergeCell ref="B259:E259"/>
    <mergeCell ref="H259:I259"/>
    <mergeCell ref="B260:E260"/>
    <mergeCell ref="H260:I260"/>
    <mergeCell ref="H254:I254"/>
    <mergeCell ref="H255:I255"/>
    <mergeCell ref="H10:I10"/>
    <mergeCell ref="H11:I11"/>
    <mergeCell ref="B257:E257"/>
    <mergeCell ref="B17:E17"/>
    <mergeCell ref="G17:I17"/>
    <mergeCell ref="B254:E254"/>
    <mergeCell ref="B255:E255"/>
    <mergeCell ref="B238:E238"/>
    <mergeCell ref="B239:E239"/>
    <mergeCell ref="B240:E240"/>
    <mergeCell ref="B231:E231"/>
    <mergeCell ref="B232:E232"/>
    <mergeCell ref="B233:E233"/>
    <mergeCell ref="B235:E235"/>
    <mergeCell ref="B236:E236"/>
    <mergeCell ref="B237:E237"/>
    <mergeCell ref="B225:E225"/>
    <mergeCell ref="B226:E226"/>
    <mergeCell ref="H247:I247"/>
    <mergeCell ref="H248:I248"/>
    <mergeCell ref="H249:I249"/>
    <mergeCell ref="H250:I250"/>
    <mergeCell ref="H251:I251"/>
    <mergeCell ref="H252:I252"/>
    <mergeCell ref="B267:E267"/>
    <mergeCell ref="H267:I267"/>
    <mergeCell ref="B4:I4"/>
    <mergeCell ref="B264:E264"/>
    <mergeCell ref="H264:I264"/>
    <mergeCell ref="B265:E265"/>
    <mergeCell ref="H265:I265"/>
    <mergeCell ref="B266:E266"/>
    <mergeCell ref="H266:I266"/>
    <mergeCell ref="B261:E261"/>
    <mergeCell ref="H261:I261"/>
    <mergeCell ref="B262:E262"/>
    <mergeCell ref="H262:I262"/>
    <mergeCell ref="B263:E263"/>
    <mergeCell ref="H263:I263"/>
    <mergeCell ref="H257:I257"/>
    <mergeCell ref="B258:E258"/>
    <mergeCell ref="H258:I258"/>
    <mergeCell ref="B2:I2"/>
    <mergeCell ref="B221:E221"/>
    <mergeCell ref="B234:E234"/>
    <mergeCell ref="H243:I243"/>
    <mergeCell ref="H244:I244"/>
    <mergeCell ref="B242:J242"/>
    <mergeCell ref="B243:C243"/>
    <mergeCell ref="H245:I245"/>
    <mergeCell ref="H246:I246"/>
    <mergeCell ref="B227:E227"/>
    <mergeCell ref="B228:E228"/>
    <mergeCell ref="B229:E229"/>
    <mergeCell ref="B230:E230"/>
    <mergeCell ref="B218:E218"/>
    <mergeCell ref="B219:E219"/>
    <mergeCell ref="B220:E220"/>
    <mergeCell ref="B222:E222"/>
    <mergeCell ref="B223:E223"/>
    <mergeCell ref="B224:E224"/>
    <mergeCell ref="B212:E212"/>
    <mergeCell ref="B213:E213"/>
    <mergeCell ref="B214:E214"/>
    <mergeCell ref="B215:E215"/>
    <mergeCell ref="B216:E216"/>
  </mergeCells>
  <conditionalFormatting sqref="J11">
    <cfRule type="expression" dxfId="98" priority="135" stopIfTrue="1">
      <formula>$G$11="Нет"</formula>
    </cfRule>
    <cfRule type="expression" dxfId="97" priority="153">
      <formula>$G$11="Да"</formula>
    </cfRule>
  </conditionalFormatting>
  <conditionalFormatting sqref="J56:J59">
    <cfRule type="cellIs" dxfId="96" priority="142" operator="notEqual">
      <formula>""</formula>
    </cfRule>
  </conditionalFormatting>
  <conditionalFormatting sqref="J163">
    <cfRule type="cellIs" dxfId="95" priority="140" operator="notEqual">
      <formula>""</formula>
    </cfRule>
  </conditionalFormatting>
  <conditionalFormatting sqref="G11">
    <cfRule type="expression" dxfId="94" priority="133">
      <formula>$G$11="Нет"</formula>
    </cfRule>
    <cfRule type="expression" dxfId="93" priority="134" stopIfTrue="1">
      <formula>$G$11="Да"</formula>
    </cfRule>
  </conditionalFormatting>
  <conditionalFormatting sqref="G255">
    <cfRule type="cellIs" dxfId="92" priority="127" operator="equal">
      <formula>"Да"</formula>
    </cfRule>
  </conditionalFormatting>
  <conditionalFormatting sqref="G255">
    <cfRule type="cellIs" dxfId="91" priority="126" operator="equal">
      <formula>"Нет"</formula>
    </cfRule>
  </conditionalFormatting>
  <conditionalFormatting sqref="J34">
    <cfRule type="expression" dxfId="90" priority="121">
      <formula>AND($G$34="Да",$G$35="Да")</formula>
    </cfRule>
  </conditionalFormatting>
  <conditionalFormatting sqref="J35">
    <cfRule type="expression" dxfId="89" priority="120">
      <formula>AND($G$34="Да",$G$35="Да")</formula>
    </cfRule>
  </conditionalFormatting>
  <conditionalFormatting sqref="J78">
    <cfRule type="cellIs" dxfId="88" priority="114" operator="notEqual">
      <formula>""</formula>
    </cfRule>
  </conditionalFormatting>
  <conditionalFormatting sqref="J79">
    <cfRule type="cellIs" dxfId="87" priority="113" operator="notEqual">
      <formula>""</formula>
    </cfRule>
  </conditionalFormatting>
  <conditionalFormatting sqref="G29">
    <cfRule type="cellIs" dxfId="86" priority="110" operator="equal">
      <formula>"Нет"</formula>
    </cfRule>
    <cfRule type="cellIs" dxfId="85" priority="111" operator="equal">
      <formula>"Да"</formula>
    </cfRule>
  </conditionalFormatting>
  <conditionalFormatting sqref="G30">
    <cfRule type="cellIs" dxfId="84" priority="108" operator="equal">
      <formula>"Нет"</formula>
    </cfRule>
    <cfRule type="cellIs" dxfId="83" priority="109" operator="equal">
      <formula>"Да"</formula>
    </cfRule>
  </conditionalFormatting>
  <conditionalFormatting sqref="G236:G240">
    <cfRule type="cellIs" dxfId="82" priority="52" operator="equal">
      <formula>"Нет"</formula>
    </cfRule>
    <cfRule type="cellIs" dxfId="81" priority="53" operator="equal">
      <formula>"Да"</formula>
    </cfRule>
  </conditionalFormatting>
  <conditionalFormatting sqref="G37:G45">
    <cfRule type="cellIs" dxfId="80" priority="104" operator="equal">
      <formula>"Нет"</formula>
    </cfRule>
    <cfRule type="cellIs" dxfId="79" priority="105" operator="equal">
      <formula>"Да"</formula>
    </cfRule>
  </conditionalFormatting>
  <conditionalFormatting sqref="G49:G50 G54 G52">
    <cfRule type="cellIs" dxfId="78" priority="103" operator="equal">
      <formula>"Да"</formula>
    </cfRule>
  </conditionalFormatting>
  <conditionalFormatting sqref="G61:G64">
    <cfRule type="cellIs" dxfId="77" priority="98" operator="equal">
      <formula>"Нет"</formula>
    </cfRule>
    <cfRule type="cellIs" dxfId="76" priority="99" operator="equal">
      <formula>"Да"</formula>
    </cfRule>
  </conditionalFormatting>
  <conditionalFormatting sqref="G68:G70">
    <cfRule type="cellIs" dxfId="75" priority="96" operator="equal">
      <formula>"Нет"</formula>
    </cfRule>
    <cfRule type="cellIs" dxfId="74" priority="97" operator="equal">
      <formula>"Да"</formula>
    </cfRule>
  </conditionalFormatting>
  <conditionalFormatting sqref="G71:G73 G75:G76">
    <cfRule type="cellIs" dxfId="73" priority="94" operator="equal">
      <formula>"Нет"</formula>
    </cfRule>
    <cfRule type="cellIs" dxfId="72" priority="95" operator="equal">
      <formula>"Да"</formula>
    </cfRule>
  </conditionalFormatting>
  <conditionalFormatting sqref="G83:G87">
    <cfRule type="cellIs" dxfId="71" priority="90" operator="equal">
      <formula>"Нет"</formula>
    </cfRule>
    <cfRule type="cellIs" dxfId="70" priority="91" operator="equal">
      <formula>"Да"</formula>
    </cfRule>
  </conditionalFormatting>
  <conditionalFormatting sqref="G88:G95 G102 G100 G97:G98">
    <cfRule type="cellIs" dxfId="69" priority="88" operator="equal">
      <formula>"Нет"</formula>
    </cfRule>
    <cfRule type="cellIs" dxfId="68" priority="89" operator="equal">
      <formula>"Да"</formula>
    </cfRule>
  </conditionalFormatting>
  <conditionalFormatting sqref="G105:G110 G112:G118">
    <cfRule type="cellIs" dxfId="67" priority="86" operator="equal">
      <formula>"Нет"</formula>
    </cfRule>
    <cfRule type="cellIs" dxfId="66" priority="87" operator="equal">
      <formula>"Да"</formula>
    </cfRule>
  </conditionalFormatting>
  <conditionalFormatting sqref="G120:G122 G130:G132 G124:G128">
    <cfRule type="cellIs" dxfId="65" priority="84" operator="equal">
      <formula>"Нет"</formula>
    </cfRule>
    <cfRule type="cellIs" dxfId="64" priority="85" operator="equal">
      <formula>"Да"</formula>
    </cfRule>
  </conditionalFormatting>
  <conditionalFormatting sqref="G134:G137">
    <cfRule type="cellIs" dxfId="63" priority="82" operator="equal">
      <formula>"Нет"</formula>
    </cfRule>
    <cfRule type="cellIs" dxfId="62" priority="83" operator="equal">
      <formula>"Да"</formula>
    </cfRule>
  </conditionalFormatting>
  <conditionalFormatting sqref="G138:G140">
    <cfRule type="cellIs" dxfId="61" priority="80" operator="equal">
      <formula>"Нет"</formula>
    </cfRule>
    <cfRule type="cellIs" dxfId="60" priority="81" operator="equal">
      <formula>"Да"</formula>
    </cfRule>
  </conditionalFormatting>
  <conditionalFormatting sqref="G143:G144">
    <cfRule type="cellIs" dxfId="59" priority="78" operator="equal">
      <formula>"Нет"</formula>
    </cfRule>
    <cfRule type="cellIs" dxfId="58" priority="79" operator="equal">
      <formula>"Да"</formula>
    </cfRule>
  </conditionalFormatting>
  <conditionalFormatting sqref="G146 G149:G154">
    <cfRule type="cellIs" dxfId="57" priority="76" operator="equal">
      <formula>"Нет"</formula>
    </cfRule>
    <cfRule type="cellIs" dxfId="56" priority="77" operator="equal">
      <formula>"Да"</formula>
    </cfRule>
  </conditionalFormatting>
  <conditionalFormatting sqref="G157:G159 G161:G162">
    <cfRule type="cellIs" dxfId="55" priority="74" operator="equal">
      <formula>"Нет"</formula>
    </cfRule>
    <cfRule type="cellIs" dxfId="54" priority="75" operator="equal">
      <formula>"Да"</formula>
    </cfRule>
  </conditionalFormatting>
  <conditionalFormatting sqref="G167:G168">
    <cfRule type="cellIs" dxfId="53" priority="72" operator="equal">
      <formula>"Нет"</formula>
    </cfRule>
    <cfRule type="cellIs" dxfId="52" priority="73" operator="equal">
      <formula>"Да"</formula>
    </cfRule>
  </conditionalFormatting>
  <conditionalFormatting sqref="G169:G173 G180:G182">
    <cfRule type="cellIs" dxfId="51" priority="70" operator="equal">
      <formula>"Нет"</formula>
    </cfRule>
    <cfRule type="cellIs" dxfId="50" priority="71" operator="equal">
      <formula>"Да"</formula>
    </cfRule>
  </conditionalFormatting>
  <conditionalFormatting sqref="G184">
    <cfRule type="cellIs" dxfId="49" priority="68" operator="equal">
      <formula>"Нет"</formula>
    </cfRule>
    <cfRule type="cellIs" dxfId="48" priority="69" operator="equal">
      <formula>"Да"</formula>
    </cfRule>
  </conditionalFormatting>
  <conditionalFormatting sqref="G187:G189 G196:G197 G191:G193">
    <cfRule type="cellIs" dxfId="47" priority="66" operator="equal">
      <formula>"Нет"</formula>
    </cfRule>
    <cfRule type="cellIs" dxfId="46" priority="67" operator="equal">
      <formula>"Да"</formula>
    </cfRule>
  </conditionalFormatting>
  <conditionalFormatting sqref="G211:G214">
    <cfRule type="cellIs" dxfId="45" priority="60" operator="equal">
      <formula>"Нет"</formula>
    </cfRule>
    <cfRule type="cellIs" dxfId="44" priority="61" operator="equal">
      <formula>"Да"</formula>
    </cfRule>
  </conditionalFormatting>
  <conditionalFormatting sqref="G215:G220 G222:G225">
    <cfRule type="cellIs" dxfId="43" priority="58" operator="equal">
      <formula>"Нет"</formula>
    </cfRule>
    <cfRule type="cellIs" dxfId="42" priority="59" operator="equal">
      <formula>"Да"</formula>
    </cfRule>
  </conditionalFormatting>
  <conditionalFormatting sqref="G228:G229">
    <cfRule type="cellIs" dxfId="41" priority="56" operator="equal">
      <formula>"Нет"</formula>
    </cfRule>
    <cfRule type="cellIs" dxfId="40" priority="57" operator="equal">
      <formula>"Да"</formula>
    </cfRule>
  </conditionalFormatting>
  <conditionalFormatting sqref="G231:G233">
    <cfRule type="cellIs" dxfId="39" priority="54" operator="equal">
      <formula>"Нет"</formula>
    </cfRule>
    <cfRule type="cellIs" dxfId="38" priority="55" operator="equal">
      <formula>"Да"</formula>
    </cfRule>
  </conditionalFormatting>
  <conditionalFormatting sqref="J164">
    <cfRule type="cellIs" dxfId="37" priority="50" operator="notEqual">
      <formula>""</formula>
    </cfRule>
  </conditionalFormatting>
  <conditionalFormatting sqref="G258">
    <cfRule type="cellIs" dxfId="36" priority="48" operator="equal">
      <formula>"Нет"</formula>
    </cfRule>
    <cfRule type="cellIs" dxfId="35" priority="49" operator="equal">
      <formula>"Да"</formula>
    </cfRule>
  </conditionalFormatting>
  <conditionalFormatting sqref="G260:G261">
    <cfRule type="cellIs" dxfId="34" priority="46" operator="equal">
      <formula>"Нет"</formula>
    </cfRule>
    <cfRule type="cellIs" dxfId="33" priority="47" operator="equal">
      <formula>"Да"</formula>
    </cfRule>
  </conditionalFormatting>
  <conditionalFormatting sqref="G263">
    <cfRule type="cellIs" dxfId="32" priority="44" operator="equal">
      <formula>"Нет"</formula>
    </cfRule>
    <cfRule type="cellIs" dxfId="31" priority="45" operator="equal">
      <formula>"Да"</formula>
    </cfRule>
  </conditionalFormatting>
  <conditionalFormatting sqref="G265:G267">
    <cfRule type="cellIs" dxfId="30" priority="42" operator="equal">
      <formula>"Нет"</formula>
    </cfRule>
    <cfRule type="cellIs" dxfId="29" priority="43" operator="equal">
      <formula>"Да"</formula>
    </cfRule>
  </conditionalFormatting>
  <conditionalFormatting sqref="J47">
    <cfRule type="cellIs" dxfId="28" priority="41" operator="notEqual">
      <formula>""</formula>
    </cfRule>
  </conditionalFormatting>
  <conditionalFormatting sqref="J226">
    <cfRule type="cellIs" dxfId="27" priority="24" operator="notEqual">
      <formula>""</formula>
    </cfRule>
  </conditionalFormatting>
  <conditionalFormatting sqref="J65">
    <cfRule type="cellIs" dxfId="26" priority="32" operator="notEqual">
      <formula>""</formula>
    </cfRule>
  </conditionalFormatting>
  <conditionalFormatting sqref="J74">
    <cfRule type="cellIs" dxfId="25" priority="31" operator="notEqual">
      <formula>""</formula>
    </cfRule>
  </conditionalFormatting>
  <conditionalFormatting sqref="J101">
    <cfRule type="cellIs" dxfId="24" priority="30" operator="notEqual">
      <formula>""</formula>
    </cfRule>
  </conditionalFormatting>
  <conditionalFormatting sqref="J141">
    <cfRule type="cellIs" dxfId="23" priority="29" operator="notEqual">
      <formula>""</formula>
    </cfRule>
  </conditionalFormatting>
  <conditionalFormatting sqref="J156">
    <cfRule type="cellIs" dxfId="22" priority="28" operator="notEqual">
      <formula>""</formula>
    </cfRule>
  </conditionalFormatting>
  <conditionalFormatting sqref="J175">
    <cfRule type="cellIs" dxfId="21" priority="27" operator="notEqual">
      <formula>""</formula>
    </cfRule>
  </conditionalFormatting>
  <conditionalFormatting sqref="J194">
    <cfRule type="cellIs" dxfId="20" priority="26" operator="notEqual">
      <formula>""</formula>
    </cfRule>
  </conditionalFormatting>
  <conditionalFormatting sqref="J208">
    <cfRule type="cellIs" dxfId="19" priority="25" operator="notEqual">
      <formula>""</formula>
    </cfRule>
  </conditionalFormatting>
  <conditionalFormatting sqref="G245:G249 G252">
    <cfRule type="cellIs" dxfId="18" priority="22" operator="equal">
      <formula>"Нет"</formula>
    </cfRule>
    <cfRule type="cellIs" dxfId="17" priority="23" operator="equal">
      <formula>"Да"</formula>
    </cfRule>
  </conditionalFormatting>
  <conditionalFormatting sqref="J157">
    <cfRule type="cellIs" dxfId="16" priority="19" operator="notEqual">
      <formula>""</formula>
    </cfRule>
  </conditionalFormatting>
  <conditionalFormatting sqref="J158">
    <cfRule type="cellIs" dxfId="15" priority="18" operator="notEqual">
      <formula>""</formula>
    </cfRule>
  </conditionalFormatting>
  <conditionalFormatting sqref="J159">
    <cfRule type="cellIs" dxfId="14" priority="17" operator="notEqual">
      <formula>""</formula>
    </cfRule>
  </conditionalFormatting>
  <conditionalFormatting sqref="J161">
    <cfRule type="cellIs" dxfId="13" priority="16" operator="notEqual">
      <formula>""</formula>
    </cfRule>
  </conditionalFormatting>
  <conditionalFormatting sqref="J176">
    <cfRule type="cellIs" dxfId="12" priority="15" operator="notEqual">
      <formula>""</formula>
    </cfRule>
  </conditionalFormatting>
  <conditionalFormatting sqref="J177">
    <cfRule type="cellIs" dxfId="11" priority="14" operator="notEqual">
      <formula>""</formula>
    </cfRule>
  </conditionalFormatting>
  <conditionalFormatting sqref="J178">
    <cfRule type="cellIs" dxfId="10" priority="13" operator="notEqual">
      <formula>""</formula>
    </cfRule>
  </conditionalFormatting>
  <conditionalFormatting sqref="J179">
    <cfRule type="cellIs" dxfId="9" priority="12" operator="notEqual">
      <formula>""</formula>
    </cfRule>
  </conditionalFormatting>
  <conditionalFormatting sqref="J195">
    <cfRule type="cellIs" dxfId="8" priority="11" operator="notEqual">
      <formula>""</formula>
    </cfRule>
  </conditionalFormatting>
  <conditionalFormatting sqref="G34">
    <cfRule type="expression" dxfId="7" priority="5">
      <formula>AND($G$34="Да",$G$35="Да")</formula>
    </cfRule>
    <cfRule type="expression" dxfId="6" priority="6">
      <formula>AND($G$34="Нет",$G$35="Нет")</formula>
    </cfRule>
    <cfRule type="expression" dxfId="5" priority="9">
      <formula>AND($G$34="Да",$G$35="Нет")</formula>
    </cfRule>
    <cfRule type="expression" dxfId="4" priority="10">
      <formula>AND($G$34="Нет",$G$35="Да")</formula>
    </cfRule>
  </conditionalFormatting>
  <conditionalFormatting sqref="G35">
    <cfRule type="expression" dxfId="3" priority="1">
      <formula>AND($G$34="Да",$G$35="Да")</formula>
    </cfRule>
    <cfRule type="expression" dxfId="2" priority="2">
      <formula>AND($G$34="Нет",$G$35="Нет")</formula>
    </cfRule>
    <cfRule type="expression" dxfId="1" priority="3">
      <formula>AND($G$34="Да",$G$35="Нет")</formula>
    </cfRule>
    <cfRule type="expression" dxfId="0" priority="4">
      <formula>AND($G$34="Нет",$G$35="Да")</formula>
    </cfRule>
  </conditionalFormatting>
  <dataValidations count="1">
    <dataValidation type="list" allowBlank="1" showInputMessage="1" showErrorMessage="1" sqref="G11 G265:G267 G29:G31 G37:G47 G21:G24 G244:G252 G61:G65 G143:G144 G184 G228:G229 G258 G260:G261 G263 G255 G236:G240 G191:G197 G222:G226 G34:G35 G100:G102 G134:G141 G130:G132 G175:G182 G161:G164 G203:G208 G54:G59 G49:G52 G68:G76 G83:G98 G112:G118 G105:G110 G78:G79 G146:G147 G149:G159 G167:G173 G187:G189 G199:G201 G211:G220 G231:G233 G120:G122 G124:G128">
      <formula1>"Да,Нет"</formula1>
    </dataValidation>
  </dataValidations>
  <pageMargins left="0.70866141732283472" right="0.70866141732283472" top="0.74803149606299213" bottom="0.74803149606299213" header="0.31496062992125984" footer="0.31496062992125984"/>
  <pageSetup paperSize="9" scale="45" fitToHeight="999" orientation="landscape" verticalDpi="0" r:id="rId1"/>
  <rowBreaks count="17" manualBreakCount="17">
    <brk id="31" max="16383" man="1"/>
    <brk id="52" max="10" man="1"/>
    <brk id="65" max="10" man="1"/>
    <brk id="79" max="10" man="1"/>
    <brk id="98" max="10" man="1"/>
    <brk id="110" max="10" man="1"/>
    <brk id="128" max="10" man="1"/>
    <brk id="147" max="10" man="1"/>
    <brk id="159" max="10" man="1"/>
    <brk id="173" max="10" man="1"/>
    <brk id="189" max="10" man="1"/>
    <brk id="201" max="10" man="1"/>
    <brk id="208" max="10" man="1"/>
    <brk id="220" max="10" man="1"/>
    <brk id="233" max="10" man="1"/>
    <brk id="241" max="10" man="1"/>
    <brk id="253"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Сервис!$A$3:$A$13</xm:f>
          </x14:formula1>
          <xm:sqref>G18:I18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workbookViewId="0">
      <selection activeCell="D3" sqref="D3:D11"/>
    </sheetView>
  </sheetViews>
  <sheetFormatPr defaultRowHeight="15" x14ac:dyDescent="0.25"/>
  <cols>
    <col min="1" max="1" width="53.42578125" customWidth="1"/>
    <col min="3" max="3" width="14.140625" customWidth="1"/>
    <col min="4" max="4" width="125.140625" customWidth="1"/>
    <col min="6" max="6" width="14.140625" customWidth="1"/>
    <col min="7" max="11" width="19" customWidth="1"/>
    <col min="12" max="13" width="71.7109375" customWidth="1"/>
    <col min="14" max="18" width="58" customWidth="1"/>
    <col min="20" max="20" width="9.140625" style="38"/>
  </cols>
  <sheetData>
    <row r="1" spans="1:20" x14ac:dyDescent="0.25">
      <c r="A1" s="7" t="s">
        <v>19</v>
      </c>
    </row>
    <row r="3" spans="1:20" ht="38.25" x14ac:dyDescent="0.25">
      <c r="A3" s="6" t="s">
        <v>12</v>
      </c>
      <c r="C3" s="32">
        <v>42945</v>
      </c>
      <c r="D3" s="30" t="s">
        <v>229</v>
      </c>
      <c r="E3" s="25" t="s">
        <v>214</v>
      </c>
      <c r="F3" s="32">
        <v>42945</v>
      </c>
      <c r="G3" s="26">
        <v>43128</v>
      </c>
      <c r="H3" s="32">
        <f>G3+30</f>
        <v>43158</v>
      </c>
      <c r="I3" s="37" t="str">
        <f>TEXT(F3,"дд.ММ.гггг")</f>
        <v>29.07.2017</v>
      </c>
      <c r="J3" s="37" t="str">
        <f t="shared" ref="J3:K3" si="0">TEXT(G3,"дд.ММ.гггг")</f>
        <v>28.01.2018</v>
      </c>
      <c r="K3" s="37" t="str">
        <f t="shared" si="0"/>
        <v>27.02.2018</v>
      </c>
      <c r="L3" s="43" t="str">
        <f>CONCATENATE("от ",I3," ","№",E3,)</f>
        <v>от 29.07.2017 №281-ФЗ</v>
      </c>
      <c r="M3" s="43" t="s">
        <v>266</v>
      </c>
      <c r="N3" s="36"/>
      <c r="O3" s="36"/>
      <c r="P3" s="36"/>
      <c r="Q3" s="36"/>
      <c r="R3" s="36"/>
      <c r="S3" s="36" t="s">
        <v>238</v>
      </c>
      <c r="T3" s="36" t="s">
        <v>231</v>
      </c>
    </row>
    <row r="4" spans="1:20" ht="15.75" x14ac:dyDescent="0.25">
      <c r="A4" s="6" t="s">
        <v>16</v>
      </c>
      <c r="C4" s="32">
        <v>43098</v>
      </c>
      <c r="D4" s="31" t="s">
        <v>215</v>
      </c>
      <c r="E4" s="25" t="s">
        <v>216</v>
      </c>
      <c r="F4" s="32">
        <v>43098</v>
      </c>
      <c r="G4" s="26">
        <v>43189</v>
      </c>
      <c r="H4" s="32">
        <f t="shared" ref="H4:H11" si="1">G4+30</f>
        <v>43219</v>
      </c>
      <c r="I4" s="37" t="str">
        <f t="shared" ref="I4:I11" si="2">TEXT(F4,"дд.ММ.гггг")</f>
        <v>29.12.2017</v>
      </c>
      <c r="J4" s="37" t="str">
        <f t="shared" ref="J4:J11" si="3">TEXT(G4,"дд.ММ.гггг")</f>
        <v>30.03.2018</v>
      </c>
      <c r="K4" s="37" t="str">
        <f t="shared" ref="K4:K11" si="4">TEXT(H4,"дд.ММ.гггг")</f>
        <v>29.04.2018</v>
      </c>
      <c r="L4" s="43" t="str">
        <f t="shared" ref="L4:L11" si="5">CONCATENATE("от ",I4," ","№",E4,)</f>
        <v>от 29.12.2017 №470-ФЗ</v>
      </c>
      <c r="M4" s="43" t="s">
        <v>267</v>
      </c>
      <c r="N4" s="36"/>
      <c r="O4" s="36"/>
      <c r="P4" s="36"/>
      <c r="Q4" s="36"/>
      <c r="R4" s="36"/>
      <c r="S4" s="36" t="s">
        <v>238</v>
      </c>
      <c r="T4" s="36" t="s">
        <v>232</v>
      </c>
    </row>
    <row r="5" spans="1:20" ht="25.5" x14ac:dyDescent="0.25">
      <c r="A5" s="6" t="s">
        <v>13</v>
      </c>
      <c r="C5" s="35">
        <v>43129</v>
      </c>
      <c r="D5" s="31" t="s">
        <v>224</v>
      </c>
      <c r="E5" s="25" t="s">
        <v>218</v>
      </c>
      <c r="F5" s="33">
        <v>43213</v>
      </c>
      <c r="G5" s="27">
        <v>43252</v>
      </c>
      <c r="H5" s="32">
        <f t="shared" si="1"/>
        <v>43282</v>
      </c>
      <c r="I5" s="37" t="str">
        <f t="shared" si="2"/>
        <v>23.04.2018</v>
      </c>
      <c r="J5" s="37" t="str">
        <f t="shared" si="3"/>
        <v>01.06.2018</v>
      </c>
      <c r="K5" s="37" t="str">
        <f t="shared" si="4"/>
        <v>01.07.2018</v>
      </c>
      <c r="L5" s="43" t="str">
        <f t="shared" si="5"/>
        <v>от 23.04.2018 №106-ФЗ</v>
      </c>
      <c r="M5" s="43" t="s">
        <v>268</v>
      </c>
      <c r="N5" s="36"/>
      <c r="O5" s="36"/>
      <c r="P5" s="36"/>
      <c r="Q5" s="36"/>
      <c r="R5" s="36"/>
      <c r="S5" s="36" t="s">
        <v>238</v>
      </c>
      <c r="T5" s="36" t="s">
        <v>233</v>
      </c>
    </row>
    <row r="6" spans="1:20" ht="25.5" x14ac:dyDescent="0.25">
      <c r="A6" s="39" t="s">
        <v>243</v>
      </c>
      <c r="C6" s="35">
        <v>43189</v>
      </c>
      <c r="D6" s="31" t="s">
        <v>226</v>
      </c>
      <c r="E6" s="25" t="s">
        <v>219</v>
      </c>
      <c r="F6" s="33">
        <v>43100</v>
      </c>
      <c r="G6" s="27">
        <v>43281</v>
      </c>
      <c r="H6" s="32">
        <f t="shared" si="1"/>
        <v>43311</v>
      </c>
      <c r="I6" s="37" t="str">
        <f t="shared" si="2"/>
        <v>31.12.2017</v>
      </c>
      <c r="J6" s="37" t="str">
        <f t="shared" si="3"/>
        <v>30.06.2018</v>
      </c>
      <c r="K6" s="37" t="str">
        <f t="shared" si="4"/>
        <v>30.07.2018</v>
      </c>
      <c r="L6" s="43" t="str">
        <f t="shared" si="5"/>
        <v>от 31.12.2017 №482-ФЗ</v>
      </c>
      <c r="M6" s="43" t="s">
        <v>269</v>
      </c>
      <c r="N6" s="36"/>
      <c r="O6" s="36"/>
      <c r="P6" s="36"/>
      <c r="Q6" s="36"/>
      <c r="R6" s="36"/>
      <c r="S6" s="36" t="s">
        <v>238</v>
      </c>
      <c r="T6" s="36" t="s">
        <v>235</v>
      </c>
    </row>
    <row r="7" spans="1:20" ht="89.25" x14ac:dyDescent="0.25">
      <c r="A7" s="6" t="s">
        <v>11</v>
      </c>
      <c r="C7" s="35">
        <v>43189</v>
      </c>
      <c r="D7" s="31" t="s">
        <v>230</v>
      </c>
      <c r="E7" s="25" t="s">
        <v>221</v>
      </c>
      <c r="F7" s="34">
        <v>43213</v>
      </c>
      <c r="G7" s="28">
        <v>43224</v>
      </c>
      <c r="H7" s="32">
        <f t="shared" si="1"/>
        <v>43254</v>
      </c>
      <c r="I7" s="37" t="str">
        <f t="shared" si="2"/>
        <v>23.04.2018</v>
      </c>
      <c r="J7" s="37" t="str">
        <f t="shared" si="3"/>
        <v>04.05.2018</v>
      </c>
      <c r="K7" s="37" t="str">
        <f t="shared" si="4"/>
        <v>03.06.2018</v>
      </c>
      <c r="L7" s="43" t="str">
        <f t="shared" si="5"/>
        <v>от 23.04.2018 №112-ФЗ</v>
      </c>
      <c r="M7" s="43" t="s">
        <v>270</v>
      </c>
      <c r="N7" s="36"/>
      <c r="O7" s="36"/>
      <c r="P7" s="36"/>
      <c r="Q7" s="36"/>
      <c r="R7" s="36"/>
      <c r="S7" s="36" t="s">
        <v>238</v>
      </c>
      <c r="T7" s="36" t="s">
        <v>236</v>
      </c>
    </row>
    <row r="8" spans="1:20" ht="25.5" x14ac:dyDescent="0.25">
      <c r="A8" s="6" t="s">
        <v>15</v>
      </c>
      <c r="C8" s="33">
        <v>43213</v>
      </c>
      <c r="D8" s="31" t="s">
        <v>217</v>
      </c>
      <c r="E8" s="25" t="s">
        <v>223</v>
      </c>
      <c r="F8" s="34">
        <v>43213</v>
      </c>
      <c r="G8" s="28">
        <v>43304</v>
      </c>
      <c r="H8" s="32">
        <f t="shared" si="1"/>
        <v>43334</v>
      </c>
      <c r="I8" s="37" t="str">
        <f t="shared" si="2"/>
        <v>23.04.2018</v>
      </c>
      <c r="J8" s="37" t="str">
        <f t="shared" si="3"/>
        <v>23.07.2018</v>
      </c>
      <c r="K8" s="37" t="str">
        <f t="shared" si="4"/>
        <v>22.08.2018</v>
      </c>
      <c r="L8" s="43" t="str">
        <f t="shared" si="5"/>
        <v>от 23.04.2018 №90-ФЗ</v>
      </c>
      <c r="M8" s="43" t="s">
        <v>271</v>
      </c>
      <c r="N8" s="36"/>
      <c r="O8" s="36"/>
      <c r="P8" s="36"/>
      <c r="Q8" s="36"/>
      <c r="R8" s="36"/>
      <c r="S8" s="36" t="s">
        <v>238</v>
      </c>
      <c r="T8" s="36" t="s">
        <v>237</v>
      </c>
    </row>
    <row r="9" spans="1:20" ht="25.5" x14ac:dyDescent="0.25">
      <c r="A9" s="8" t="s">
        <v>17</v>
      </c>
      <c r="C9" s="34">
        <v>43213</v>
      </c>
      <c r="D9" s="31" t="s">
        <v>220</v>
      </c>
      <c r="E9" s="25" t="s">
        <v>225</v>
      </c>
      <c r="F9" s="35">
        <v>43129</v>
      </c>
      <c r="G9" s="29">
        <v>43217</v>
      </c>
      <c r="H9" s="32">
        <f t="shared" si="1"/>
        <v>43247</v>
      </c>
      <c r="I9" s="37" t="str">
        <f t="shared" si="2"/>
        <v>29.01.2018</v>
      </c>
      <c r="J9" s="37" t="str">
        <f t="shared" si="3"/>
        <v>27.04.2018</v>
      </c>
      <c r="K9" s="37" t="str">
        <f t="shared" si="4"/>
        <v>27.05.2018</v>
      </c>
      <c r="L9" s="43" t="str">
        <f t="shared" si="5"/>
        <v>от 29.01.2018 №4708-У</v>
      </c>
      <c r="M9" s="43" t="s">
        <v>272</v>
      </c>
      <c r="N9" s="36"/>
      <c r="O9" s="36"/>
      <c r="P9" s="36"/>
      <c r="Q9" s="36"/>
      <c r="R9" s="36"/>
      <c r="S9" s="36" t="s">
        <v>238</v>
      </c>
      <c r="T9" s="36" t="s">
        <v>240</v>
      </c>
    </row>
    <row r="10" spans="1:20" ht="25.5" x14ac:dyDescent="0.25">
      <c r="A10" s="8" t="s">
        <v>18</v>
      </c>
      <c r="C10" s="34">
        <v>43213</v>
      </c>
      <c r="D10" s="31" t="s">
        <v>222</v>
      </c>
      <c r="E10" s="25" t="s">
        <v>227</v>
      </c>
      <c r="F10" s="35">
        <v>43189</v>
      </c>
      <c r="G10" s="29">
        <v>43226</v>
      </c>
      <c r="H10" s="32">
        <f t="shared" si="1"/>
        <v>43256</v>
      </c>
      <c r="I10" s="37" t="str">
        <f t="shared" si="2"/>
        <v>30.03.2018</v>
      </c>
      <c r="J10" s="37" t="str">
        <f t="shared" si="3"/>
        <v>06.05.2018</v>
      </c>
      <c r="K10" s="37" t="str">
        <f t="shared" si="4"/>
        <v>05.06.2018</v>
      </c>
      <c r="L10" s="43" t="str">
        <f t="shared" si="5"/>
        <v>от 30.03.2018 №4759-У</v>
      </c>
      <c r="M10" s="43" t="s">
        <v>273</v>
      </c>
      <c r="N10" s="36"/>
      <c r="O10" s="36"/>
      <c r="P10" s="36"/>
      <c r="Q10" s="36"/>
      <c r="R10" s="36"/>
      <c r="S10" s="36" t="s">
        <v>238</v>
      </c>
      <c r="T10" s="36" t="s">
        <v>239</v>
      </c>
    </row>
    <row r="11" spans="1:20" ht="78" customHeight="1" x14ac:dyDescent="0.25">
      <c r="A11" s="6" t="s">
        <v>14</v>
      </c>
      <c r="C11" s="33">
        <v>43465</v>
      </c>
      <c r="D11" s="31" t="s">
        <v>215</v>
      </c>
      <c r="E11" s="25" t="s">
        <v>228</v>
      </c>
      <c r="F11" s="35">
        <v>43189</v>
      </c>
      <c r="G11" s="29">
        <v>43275</v>
      </c>
      <c r="H11" s="32">
        <f t="shared" si="1"/>
        <v>43305</v>
      </c>
      <c r="I11" s="37" t="str">
        <f t="shared" si="2"/>
        <v>30.03.2018</v>
      </c>
      <c r="J11" s="37" t="str">
        <f t="shared" si="3"/>
        <v>24.06.2018</v>
      </c>
      <c r="K11" s="37" t="str">
        <f t="shared" si="4"/>
        <v>24.07.2018</v>
      </c>
      <c r="L11" s="43" t="str">
        <f t="shared" si="5"/>
        <v>от 30.03.2018 №639-П</v>
      </c>
      <c r="M11" s="43" t="s">
        <v>274</v>
      </c>
      <c r="N11" s="36"/>
      <c r="O11" s="36"/>
      <c r="P11" s="36"/>
      <c r="Q11" s="36"/>
      <c r="R11" s="36"/>
      <c r="S11" s="36" t="s">
        <v>238</v>
      </c>
      <c r="T11" s="36" t="s">
        <v>234</v>
      </c>
    </row>
    <row r="12" spans="1:20" ht="15.75" x14ac:dyDescent="0.25">
      <c r="A12" s="6" t="s">
        <v>10</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Анкета</vt:lpstr>
      <vt:lpstr>Сервис</vt:lpstr>
      <vt:lpstr>Анкета!_ftn1</vt:lpstr>
      <vt:lpstr>Анкета!_ftnref1</vt:lpstr>
      <vt:lpstr>Анкета!Область_печати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Морозов Илья Валерьевич</dc:creator>
  <cp:lastModifiedBy>Морозов Илья Валерьевич</cp:lastModifiedBy>
  <cp:lastPrinted>2018-09-06T16:21:19Z</cp:lastPrinted>
  <dcterms:created xsi:type="dcterms:W3CDTF">2018-09-05T06:34:31Z</dcterms:created>
  <dcterms:modified xsi:type="dcterms:W3CDTF">2018-09-07T08:44:08Z</dcterms:modified>
</cp:coreProperties>
</file>